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commande'!$A$1:$H$30</definedName>
    <definedName name="_xlnm.Print_Area" localSheetId="1">Récapitulatif!$A$1:$Z$29</definedName>
  </definedNames>
  <calcPr calcId="152511"/>
</workbook>
</file>

<file path=xl/calcChain.xml><?xml version="1.0" encoding="utf-8"?>
<calcChain xmlns="http://schemas.openxmlformats.org/spreadsheetml/2006/main">
  <c r="Y17" i="3" l="1"/>
  <c r="Z17" i="3" s="1"/>
  <c r="X17" i="3"/>
  <c r="V17" i="3"/>
  <c r="T17" i="3"/>
  <c r="R17" i="3"/>
  <c r="P17" i="3"/>
  <c r="N17" i="3"/>
  <c r="L17" i="3"/>
  <c r="J17" i="3"/>
  <c r="H17" i="3"/>
  <c r="F17" i="3"/>
  <c r="H16" i="2"/>
  <c r="Z14" i="3"/>
  <c r="Y14" i="3"/>
  <c r="X14" i="3"/>
  <c r="V14" i="3"/>
  <c r="T14" i="3"/>
  <c r="R14" i="3"/>
  <c r="P14" i="3"/>
  <c r="N14" i="3"/>
  <c r="L14" i="3"/>
  <c r="J14" i="3"/>
  <c r="H14" i="3"/>
  <c r="F14" i="3"/>
  <c r="H14" i="2"/>
  <c r="H13" i="2" l="1"/>
  <c r="H20" i="2" l="1"/>
  <c r="Y26" i="3" l="1"/>
  <c r="Z26" i="3" s="1"/>
  <c r="X26" i="3"/>
  <c r="V26" i="3"/>
  <c r="T26" i="3"/>
  <c r="R26" i="3"/>
  <c r="P26" i="3"/>
  <c r="N26" i="3"/>
  <c r="L26" i="3"/>
  <c r="J26" i="3"/>
  <c r="H26" i="3"/>
  <c r="F26" i="3"/>
  <c r="Y27" i="3"/>
  <c r="Z27" i="3" s="1"/>
  <c r="X27" i="3"/>
  <c r="V27" i="3"/>
  <c r="T27" i="3"/>
  <c r="R27" i="3"/>
  <c r="P27" i="3"/>
  <c r="N27" i="3"/>
  <c r="L27" i="3"/>
  <c r="J27" i="3"/>
  <c r="H27" i="3"/>
  <c r="F27" i="3"/>
  <c r="H26" i="2"/>
  <c r="H22" i="2" l="1"/>
  <c r="Y20" i="3" l="1"/>
  <c r="Z20" i="3" s="1"/>
  <c r="X20" i="3"/>
  <c r="V20" i="3"/>
  <c r="T20" i="3"/>
  <c r="R20" i="3"/>
  <c r="P20" i="3"/>
  <c r="N20" i="3"/>
  <c r="L20" i="3"/>
  <c r="J20" i="3"/>
  <c r="H20" i="3"/>
  <c r="F20" i="3"/>
  <c r="H19" i="2"/>
  <c r="Y24" i="3" l="1"/>
  <c r="Z24" i="3" s="1"/>
  <c r="X24" i="3"/>
  <c r="V24" i="3"/>
  <c r="T24" i="3"/>
  <c r="R24" i="3"/>
  <c r="P24" i="3"/>
  <c r="N24" i="3"/>
  <c r="L24" i="3"/>
  <c r="J24" i="3"/>
  <c r="H24" i="3"/>
  <c r="F24" i="3"/>
  <c r="H23" i="2"/>
  <c r="Y18" i="3" l="1"/>
  <c r="Z18" i="3" s="1"/>
  <c r="X18" i="3"/>
  <c r="V18" i="3"/>
  <c r="T18" i="3"/>
  <c r="R18" i="3"/>
  <c r="P18" i="3"/>
  <c r="N18" i="3"/>
  <c r="L18" i="3"/>
  <c r="J18" i="3"/>
  <c r="H18" i="3"/>
  <c r="F18" i="3"/>
  <c r="Y19" i="3"/>
  <c r="Z19" i="3" s="1"/>
  <c r="X19" i="3"/>
  <c r="V19" i="3"/>
  <c r="T19" i="3"/>
  <c r="R19" i="3"/>
  <c r="P19" i="3"/>
  <c r="N19" i="3"/>
  <c r="L19" i="3"/>
  <c r="J19" i="3"/>
  <c r="H19" i="3"/>
  <c r="F19" i="3"/>
  <c r="Y21" i="3"/>
  <c r="Z21" i="3" s="1"/>
  <c r="X21" i="3"/>
  <c r="V21" i="3"/>
  <c r="T21" i="3"/>
  <c r="R21" i="3"/>
  <c r="P21" i="3"/>
  <c r="N21" i="3"/>
  <c r="L21" i="3"/>
  <c r="J21" i="3"/>
  <c r="H21" i="3"/>
  <c r="F21" i="3"/>
  <c r="H17" i="2"/>
  <c r="H18" i="2"/>
  <c r="H24" i="2" l="1"/>
  <c r="H27" i="2" l="1"/>
  <c r="Y25" i="3" l="1"/>
  <c r="Z25" i="3" s="1"/>
  <c r="X25" i="3"/>
  <c r="V25" i="3"/>
  <c r="T25" i="3"/>
  <c r="R25" i="3"/>
  <c r="P25" i="3"/>
  <c r="N25" i="3"/>
  <c r="L25" i="3"/>
  <c r="J25" i="3"/>
  <c r="H25" i="3"/>
  <c r="F25" i="3"/>
  <c r="H25" i="2"/>
  <c r="Y28" i="3" l="1"/>
  <c r="Z28" i="3" s="1"/>
  <c r="X28" i="3"/>
  <c r="V28" i="3"/>
  <c r="T28" i="3"/>
  <c r="R28" i="3"/>
  <c r="P28" i="3"/>
  <c r="N28" i="3"/>
  <c r="L28" i="3"/>
  <c r="J28" i="3"/>
  <c r="H28" i="3"/>
  <c r="F28" i="3"/>
  <c r="Y23" i="3"/>
  <c r="Z23" i="3" s="1"/>
  <c r="X23" i="3"/>
  <c r="V23" i="3"/>
  <c r="T23" i="3"/>
  <c r="R23" i="3"/>
  <c r="P23" i="3"/>
  <c r="N23" i="3"/>
  <c r="L23" i="3"/>
  <c r="J23" i="3"/>
  <c r="H23" i="3"/>
  <c r="F23" i="3"/>
  <c r="E29" i="3" l="1"/>
  <c r="F16" i="3"/>
  <c r="H16" i="3"/>
  <c r="J16" i="3"/>
  <c r="L16" i="3"/>
  <c r="N16" i="3"/>
  <c r="P16" i="3"/>
  <c r="R16" i="3"/>
  <c r="T16" i="3"/>
  <c r="V16" i="3"/>
  <c r="X16" i="3"/>
  <c r="Y16" i="3"/>
  <c r="Z16" i="3" s="1"/>
  <c r="F22" i="3"/>
  <c r="H22" i="3"/>
  <c r="J22" i="3"/>
  <c r="L22" i="3"/>
  <c r="N22" i="3"/>
  <c r="P22" i="3"/>
  <c r="R22" i="3"/>
  <c r="T22" i="3"/>
  <c r="V22" i="3"/>
  <c r="X22" i="3"/>
  <c r="Y22" i="3"/>
  <c r="Z22" i="3" s="1"/>
  <c r="H11" i="2"/>
  <c r="H12" i="2"/>
  <c r="X15" i="3"/>
  <c r="X13" i="3"/>
  <c r="X12" i="3"/>
  <c r="X29" i="3" s="1"/>
  <c r="V15" i="3"/>
  <c r="V13" i="3"/>
  <c r="V12" i="3"/>
  <c r="T15" i="3"/>
  <c r="T29" i="3" s="1"/>
  <c r="T13" i="3"/>
  <c r="T12" i="3"/>
  <c r="R15" i="3"/>
  <c r="R13" i="3"/>
  <c r="R12" i="3"/>
  <c r="P15" i="3"/>
  <c r="P13" i="3"/>
  <c r="P12" i="3"/>
  <c r="N15" i="3"/>
  <c r="N13" i="3"/>
  <c r="N12" i="3"/>
  <c r="L15" i="3"/>
  <c r="L13" i="3"/>
  <c r="L12" i="3"/>
  <c r="J15" i="3"/>
  <c r="J13" i="3"/>
  <c r="J12" i="3"/>
  <c r="H15" i="3"/>
  <c r="H13" i="3"/>
  <c r="H12" i="3"/>
  <c r="W29" i="3"/>
  <c r="U29" i="3"/>
  <c r="S29" i="3"/>
  <c r="Q29" i="3"/>
  <c r="O29" i="3"/>
  <c r="M29" i="3"/>
  <c r="K29" i="3"/>
  <c r="I29" i="3"/>
  <c r="G29" i="3"/>
  <c r="Y15" i="3"/>
  <c r="Z15" i="3" s="1"/>
  <c r="F15" i="3"/>
  <c r="Y13" i="3"/>
  <c r="Z13" i="3" s="1"/>
  <c r="F13" i="3"/>
  <c r="Y12" i="3"/>
  <c r="Z12" i="3" s="1"/>
  <c r="F12" i="3"/>
  <c r="G28" i="2"/>
  <c r="H21" i="2"/>
  <c r="H29" i="3" l="1"/>
  <c r="V29" i="3"/>
  <c r="N29" i="3"/>
  <c r="L29" i="3"/>
  <c r="R29" i="3"/>
  <c r="P29" i="3"/>
  <c r="J29" i="3"/>
  <c r="F29" i="3"/>
  <c r="Y29" i="3"/>
  <c r="Z29" i="3"/>
  <c r="H28" i="2"/>
</calcChain>
</file>

<file path=xl/sharedStrings.xml><?xml version="1.0" encoding="utf-8"?>
<sst xmlns="http://schemas.openxmlformats.org/spreadsheetml/2006/main" count="140" uniqueCount="81">
  <si>
    <t>Origine</t>
  </si>
  <si>
    <t xml:space="preserve"> </t>
  </si>
  <si>
    <t>France</t>
  </si>
  <si>
    <t>Prod. Locale France</t>
  </si>
  <si>
    <t>Cat. I</t>
  </si>
  <si>
    <t>Baby Malin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</si>
  <si>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</si>
  <si>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</si>
  <si>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</si>
  <si>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</si>
  <si>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</si>
  <si>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</si>
  <si>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</si>
  <si>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</si>
  <si>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5 kg</t>
  </si>
  <si>
    <t>Légumes</t>
  </si>
  <si>
    <t>"Agata"</t>
  </si>
  <si>
    <t xml:space="preserve">10 kg 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</si>
  <si>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</si>
  <si>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</si>
  <si>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</si>
  <si>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</si>
  <si>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</si>
  <si>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</si>
  <si>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</si>
  <si>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</si>
  <si>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</si>
  <si>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</si>
  <si>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</si>
  <si>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</si>
  <si>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</si>
  <si>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Assortiments : Oignons jaunes 1,3 kg, Oignons rouges 1 kg, Oignons blancs 1 kg, 3 têtes d’Ail violet (env. 300 grs), Echalotes 500 grs, 1 sachet Thym Laurier. Cat. I</t>
  </si>
  <si>
    <t>France Espagne</t>
  </si>
  <si>
    <t>Environ 4 kg</t>
  </si>
  <si>
    <t>3 kg</t>
  </si>
  <si>
    <t>1 kg</t>
  </si>
  <si>
    <t>4 kg</t>
  </si>
  <si>
    <t>Espagne</t>
  </si>
  <si>
    <t>"Persimon"</t>
  </si>
  <si>
    <t>"Hayward"</t>
  </si>
  <si>
    <t>Italie</t>
  </si>
  <si>
    <t>Toute l'équipe du Panier Malin vous souhaite de bonnes fêtes…</t>
  </si>
  <si>
    <t>Date : Mercredi 11/12/2019
Présélection pour la semaine 51-2019
Date de commande :
Lundi 16/12/2019 Avant 17h00.</t>
  </si>
  <si>
    <t>France
Espagne
Italie</t>
  </si>
  <si>
    <r>
      <t xml:space="preserve">Clémentines </t>
    </r>
    <r>
      <rPr>
        <b/>
        <i/>
        <sz val="10"/>
        <rFont val="Calibri"/>
        <family val="2"/>
      </rPr>
      <t>Cat. I</t>
    </r>
  </si>
  <si>
    <r>
      <t xml:space="preserve">Kaki pomme </t>
    </r>
    <r>
      <rPr>
        <b/>
        <i/>
        <sz val="10"/>
        <rFont val="Calibri"/>
        <family val="2"/>
      </rPr>
      <t>Cat. I</t>
    </r>
  </si>
  <si>
    <r>
      <t xml:space="preserve">Kiwis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</si>
  <si>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</si>
  <si>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Mâches </t>
    </r>
    <r>
      <rPr>
        <b/>
        <i/>
        <sz val="12"/>
        <rFont val="Calibri"/>
        <family val="2"/>
      </rPr>
      <t>Cat. I</t>
    </r>
  </si>
  <si>
    <r>
      <rPr>
        <b/>
        <sz val="20"/>
        <rFont val="Calibri"/>
        <family val="2"/>
      </rPr>
      <t>L’indispensable</t>
    </r>
    <r>
      <rPr>
        <b/>
        <sz val="12"/>
        <rFont val="Calibri"/>
        <family val="2"/>
      </rPr>
      <t xml:space="preserve">
Ce produit vous sera proposé toutes les premières semaine de chaque mois</t>
    </r>
  </si>
  <si>
    <t>Assortiments : Oignons jaunes 1,1 kg, Oignons rouges 1,1 kg, Oignons blancs 1,1 kg, 3 têtes d’Ail violet (env. 240 grs), Echalotes 500 grs, 1 botte persil, 1 botte aneth, 4 citrons. Cat. I</t>
  </si>
  <si>
    <r>
      <t xml:space="preserve">Clémentines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</si>
  <si>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Duo Bananes - Clémentines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</t>
    </r>
  </si>
  <si>
    <r>
      <t xml:space="preserve">Kaki pomme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</si>
  <si>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Kiwis "Hayward"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</si>
  <si>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Orange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</si>
  <si>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L'indispensable </t>
    </r>
    <r>
      <rPr>
        <b/>
        <i/>
        <sz val="8"/>
        <rFont val="Calibri"/>
        <family val="2"/>
      </rPr>
      <t>Cat. I</t>
    </r>
  </si>
  <si>
    <t>L’indispensable des fêtes</t>
  </si>
  <si>
    <t>10 pièces</t>
  </si>
  <si>
    <r>
      <t xml:space="preserve">Citrons jaunes </t>
    </r>
    <r>
      <rPr>
        <b/>
        <i/>
        <sz val="11"/>
        <rFont val="Calibri"/>
        <family val="2"/>
      </rPr>
      <t xml:space="preserve"> </t>
    </r>
    <r>
      <rPr>
        <b/>
        <i/>
        <sz val="10"/>
        <rFont val="Calibri"/>
        <family val="2"/>
      </rPr>
      <t>Cat. I</t>
    </r>
  </si>
  <si>
    <t>Rép.Dominicaine
Espagne</t>
  </si>
  <si>
    <r>
      <t xml:space="preserve">Duo Bananes "bio"-Clémentines </t>
    </r>
    <r>
      <rPr>
        <b/>
        <i/>
        <sz val="10"/>
        <rFont val="Calibri"/>
        <family val="2"/>
      </rPr>
      <t>Cat. I</t>
    </r>
  </si>
  <si>
    <t>Env. 4,5 kg</t>
  </si>
  <si>
    <t>Valencia</t>
  </si>
  <si>
    <r>
      <t xml:space="preserve">Trio Pommes - Poires - Bananes "bio" </t>
    </r>
    <r>
      <rPr>
        <b/>
        <i/>
        <sz val="11"/>
        <rFont val="Calibri"/>
        <family val="2"/>
      </rPr>
      <t>Cat. I</t>
    </r>
  </si>
  <si>
    <t>Pr. Loc. France - Rép. D.</t>
  </si>
  <si>
    <t>Pommes de terre Cat. I</t>
  </si>
  <si>
    <t>Oeufs "BIO"</t>
  </si>
  <si>
    <t>Boîte de 6</t>
  </si>
  <si>
    <r>
      <t xml:space="preserve">Champignons de Paris </t>
    </r>
    <r>
      <rPr>
        <b/>
        <i/>
        <sz val="10"/>
        <rFont val="Calibri"/>
        <family val="2"/>
      </rPr>
      <t>Cat. I</t>
    </r>
  </si>
  <si>
    <t>12 Pièces</t>
  </si>
  <si>
    <t>Méxique</t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</si>
  <si>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</si>
  <si>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</si>
  <si>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Trio Pommes - Poires - Bananes "bio" Cat. I</t>
  </si>
  <si>
    <r>
      <t xml:space="preserve">Avocats </t>
    </r>
    <r>
      <rPr>
        <b/>
        <i/>
        <sz val="10"/>
        <color theme="1"/>
        <rFont val="Calibri"/>
        <family val="2"/>
      </rPr>
      <t>Cat.I</t>
    </r>
  </si>
  <si>
    <r>
      <t xml:space="preserve">Champignons de Paris </t>
    </r>
    <r>
      <rPr>
        <b/>
        <i/>
        <sz val="10"/>
        <color theme="1"/>
        <rFont val="Calibri"/>
        <family val="2"/>
      </rPr>
      <t>Cat. I</t>
    </r>
  </si>
  <si>
    <r>
      <t xml:space="preserve">Mâches </t>
    </r>
    <r>
      <rPr>
        <b/>
        <i/>
        <sz val="10"/>
        <rFont val="Calibri"/>
        <family val="2"/>
      </rPr>
      <t>Cat. I</t>
    </r>
  </si>
  <si>
    <r>
      <t xml:space="preserve">Pommes de terre </t>
    </r>
    <r>
      <rPr>
        <b/>
        <i/>
        <sz val="10"/>
        <rFont val="Calibri"/>
        <family val="2"/>
      </rPr>
      <t>Cat. I</t>
    </r>
  </si>
  <si>
    <t>Panier Malin "Spécial Fêtes"</t>
  </si>
  <si>
    <t>Baby Fruits "Spécial Fêtes"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</si>
</sst>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50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b/>
      <u/>
      <sz val="14"/>
      <color rgb="FFFF0000"/>
      <name val="Book Antiqua"/>
      <family val="1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u/>
      <sz val="22"/>
      <color rgb="FFFF0000"/>
      <name val="Comfortaa"/>
      <family val="2"/>
    </font>
    <font>
      <b/>
      <i/>
      <u/>
      <sz val="14"/>
      <color theme="1"/>
      <name val="Book Antiqua"/>
      <family val="1"/>
    </font>
    <font>
      <b/>
      <u/>
      <sz val="20"/>
      <color rgb="FFFF0000"/>
      <name val="Comfortaa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8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name val="Calibri"/>
      <family val="2"/>
    </font>
    <font>
      <b/>
      <i/>
      <sz val="2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i/>
      <sz val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44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2" fillId="0" borderId="0" xfId="3" applyFont="1" applyFill="1" applyAlignment="1" applyProtection="1">
      <alignment vertical="center"/>
    </xf>
    <xf numFmtId="0" fontId="11" fillId="0" borderId="0" xfId="3" applyFont="1" applyFill="1" applyAlignment="1" applyProtection="1"/>
    <xf numFmtId="164" fontId="16" fillId="0" borderId="0" xfId="3" applyNumberFormat="1" applyFont="1" applyFill="1" applyBorder="1" applyAlignment="1" applyProtection="1">
      <alignment vertical="center"/>
    </xf>
    <xf numFmtId="0" fontId="11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8" fontId="12" fillId="0" borderId="0" xfId="3" applyNumberFormat="1" applyFont="1" applyFill="1" applyAlignment="1" applyProtection="1">
      <alignment vertical="center"/>
    </xf>
    <xf numFmtId="0" fontId="0" fillId="0" borderId="0" xfId="0" applyFill="1"/>
    <xf numFmtId="165" fontId="19" fillId="0" borderId="0" xfId="3" applyNumberFormat="1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vertical="center" wrapText="1"/>
    </xf>
    <xf numFmtId="0" fontId="5" fillId="0" borderId="32" xfId="3" applyFont="1" applyFill="1" applyBorder="1" applyAlignment="1" applyProtection="1">
      <alignment vertical="center"/>
    </xf>
    <xf numFmtId="0" fontId="8" fillId="0" borderId="35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8" fillId="0" borderId="38" xfId="2" applyFont="1" applyFill="1" applyBorder="1" applyAlignment="1">
      <alignment vertical="center"/>
    </xf>
    <xf numFmtId="0" fontId="8" fillId="0" borderId="39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8" fillId="0" borderId="41" xfId="2" applyFont="1" applyBorder="1" applyAlignment="1">
      <alignment vertical="center"/>
    </xf>
    <xf numFmtId="0" fontId="5" fillId="3" borderId="43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29" xfId="2" applyFont="1" applyFill="1" applyBorder="1" applyAlignment="1">
      <alignment horizontal="center" vertical="center" wrapText="1"/>
    </xf>
    <xf numFmtId="0" fontId="2" fillId="3" borderId="49" xfId="3" applyFont="1" applyFill="1" applyBorder="1" applyAlignment="1" applyProtection="1">
      <alignment horizontal="center" vertical="center"/>
    </xf>
    <xf numFmtId="0" fontId="2" fillId="3" borderId="50" xfId="3" applyFont="1" applyFill="1" applyBorder="1" applyAlignment="1" applyProtection="1">
      <alignment horizontal="center" vertical="center"/>
    </xf>
    <xf numFmtId="0" fontId="2" fillId="3" borderId="51" xfId="3" applyFont="1" applyFill="1" applyBorder="1" applyAlignment="1" applyProtection="1">
      <alignment horizontal="center" vertical="center"/>
    </xf>
    <xf numFmtId="0" fontId="2" fillId="3" borderId="52" xfId="3" applyFont="1" applyFill="1" applyBorder="1" applyAlignment="1" applyProtection="1">
      <alignment horizontal="center" vertical="center"/>
    </xf>
    <xf numFmtId="0" fontId="26" fillId="0" borderId="74" xfId="2" applyFont="1" applyFill="1" applyBorder="1" applyAlignment="1">
      <alignment vertical="center" wrapText="1"/>
    </xf>
    <xf numFmtId="8" fontId="27" fillId="0" borderId="75" xfId="2" applyNumberFormat="1" applyFont="1" applyFill="1" applyBorder="1" applyAlignment="1">
      <alignment horizontal="center" vertical="center" wrapText="1"/>
    </xf>
    <xf numFmtId="0" fontId="28" fillId="0" borderId="75" xfId="2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vertical="center" wrapText="1"/>
    </xf>
    <xf numFmtId="8" fontId="29" fillId="0" borderId="99" xfId="2" applyNumberFormat="1" applyFont="1" applyFill="1" applyBorder="1" applyAlignment="1">
      <alignment horizontal="right" vertical="center"/>
    </xf>
    <xf numFmtId="0" fontId="28" fillId="0" borderId="99" xfId="2" applyFont="1" applyFill="1" applyBorder="1" applyAlignment="1">
      <alignment horizontal="center" vertical="center"/>
    </xf>
    <xf numFmtId="44" fontId="29" fillId="0" borderId="79" xfId="1" applyFont="1" applyFill="1" applyBorder="1" applyAlignment="1">
      <alignment vertical="center"/>
    </xf>
    <xf numFmtId="0" fontId="30" fillId="0" borderId="33" xfId="2" applyFont="1" applyFill="1" applyBorder="1" applyAlignment="1">
      <alignment vertical="center"/>
    </xf>
    <xf numFmtId="8" fontId="30" fillId="0" borderId="25" xfId="2" applyNumberFormat="1" applyFont="1" applyFill="1" applyBorder="1" applyAlignment="1">
      <alignment vertical="center"/>
    </xf>
    <xf numFmtId="0" fontId="31" fillId="0" borderId="25" xfId="2" applyFont="1" applyFill="1" applyBorder="1" applyAlignment="1">
      <alignment vertical="center"/>
    </xf>
    <xf numFmtId="0" fontId="29" fillId="0" borderId="25" xfId="2" applyFont="1" applyFill="1" applyBorder="1" applyAlignment="1">
      <alignment vertical="center"/>
    </xf>
    <xf numFmtId="8" fontId="29" fillId="0" borderId="44" xfId="2" applyNumberFormat="1" applyFont="1" applyFill="1" applyBorder="1" applyAlignment="1">
      <alignment horizontal="right" vertical="center"/>
    </xf>
    <xf numFmtId="0" fontId="29" fillId="0" borderId="44" xfId="2" applyFont="1" applyFill="1" applyBorder="1" applyAlignment="1">
      <alignment horizontal="center" vertical="center"/>
    </xf>
    <xf numFmtId="44" fontId="29" fillId="0" borderId="5" xfId="1" applyFont="1" applyFill="1" applyBorder="1" applyAlignment="1">
      <alignment vertical="center"/>
    </xf>
    <xf numFmtId="0" fontId="30" fillId="0" borderId="23" xfId="2" applyFont="1" applyFill="1" applyBorder="1" applyAlignment="1">
      <alignment vertical="center"/>
    </xf>
    <xf numFmtId="8" fontId="30" fillId="0" borderId="1" xfId="2" applyNumberFormat="1" applyFont="1" applyFill="1" applyBorder="1" applyAlignment="1">
      <alignment vertical="center"/>
    </xf>
    <xf numFmtId="0" fontId="31" fillId="0" borderId="1" xfId="2" applyFont="1" applyFill="1" applyBorder="1" applyAlignment="1">
      <alignment vertical="center"/>
    </xf>
    <xf numFmtId="0" fontId="29" fillId="0" borderId="1" xfId="2" applyFont="1" applyFill="1" applyBorder="1" applyAlignment="1">
      <alignment vertical="center"/>
    </xf>
    <xf numFmtId="8" fontId="29" fillId="0" borderId="34" xfId="2" applyNumberFormat="1" applyFont="1" applyFill="1" applyBorder="1" applyAlignment="1">
      <alignment horizontal="right" vertical="center"/>
    </xf>
    <xf numFmtId="0" fontId="29" fillId="0" borderId="34" xfId="2" applyFont="1" applyFill="1" applyBorder="1" applyAlignment="1">
      <alignment horizontal="center" vertical="center"/>
    </xf>
    <xf numFmtId="44" fontId="29" fillId="0" borderId="9" xfId="1" applyFont="1" applyFill="1" applyBorder="1" applyAlignment="1">
      <alignment vertical="center"/>
    </xf>
    <xf numFmtId="0" fontId="32" fillId="0" borderId="1" xfId="2" applyFont="1" applyFill="1" applyBorder="1" applyAlignment="1">
      <alignment vertical="center"/>
    </xf>
    <xf numFmtId="0" fontId="28" fillId="0" borderId="1" xfId="2" applyFont="1" applyFill="1" applyBorder="1" applyAlignment="1">
      <alignment horizontal="center" vertical="center"/>
    </xf>
    <xf numFmtId="8" fontId="36" fillId="0" borderId="34" xfId="2" applyNumberFormat="1" applyFont="1" applyFill="1" applyBorder="1" applyAlignment="1">
      <alignment horizontal="right" vertical="center"/>
    </xf>
    <xf numFmtId="8" fontId="34" fillId="0" borderId="1" xfId="2" applyNumberFormat="1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vertical="center"/>
    </xf>
    <xf numFmtId="0" fontId="30" fillId="0" borderId="30" xfId="2" applyFont="1" applyFill="1" applyBorder="1" applyAlignment="1">
      <alignment vertical="center"/>
    </xf>
    <xf numFmtId="8" fontId="34" fillId="0" borderId="31" xfId="2" applyNumberFormat="1" applyFont="1" applyFill="1" applyBorder="1" applyAlignment="1">
      <alignment horizontal="center" vertical="center"/>
    </xf>
    <xf numFmtId="0" fontId="28" fillId="0" borderId="31" xfId="2" applyFont="1" applyFill="1" applyBorder="1" applyAlignment="1">
      <alignment horizontal="center" vertical="center"/>
    </xf>
    <xf numFmtId="0" fontId="37" fillId="0" borderId="31" xfId="2" applyFont="1" applyFill="1" applyBorder="1" applyAlignment="1">
      <alignment vertical="center"/>
    </xf>
    <xf numFmtId="8" fontId="36" fillId="0" borderId="42" xfId="2" applyNumberFormat="1" applyFont="1" applyFill="1" applyBorder="1" applyAlignment="1">
      <alignment horizontal="right" vertical="center"/>
    </xf>
    <xf numFmtId="0" fontId="29" fillId="0" borderId="42" xfId="2" applyFont="1" applyFill="1" applyBorder="1" applyAlignment="1">
      <alignment horizontal="center" vertical="center"/>
    </xf>
    <xf numFmtId="44" fontId="29" fillId="0" borderId="13" xfId="1" applyFont="1" applyFill="1" applyBorder="1" applyAlignment="1">
      <alignment vertical="center"/>
    </xf>
    <xf numFmtId="0" fontId="40" fillId="0" borderId="85" xfId="2" applyFont="1" applyBorder="1" applyAlignment="1">
      <alignment horizontal="center" vertical="center"/>
    </xf>
    <xf numFmtId="44" fontId="29" fillId="0" borderId="86" xfId="1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8" fontId="3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8" fontId="29" fillId="0" borderId="1" xfId="0" applyNumberFormat="1" applyFont="1" applyFill="1" applyBorder="1" applyAlignment="1">
      <alignment horizontal="right" vertical="center"/>
    </xf>
    <xf numFmtId="0" fontId="40" fillId="0" borderId="34" xfId="2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8" fontId="38" fillId="0" borderId="1" xfId="0" applyNumberFormat="1" applyFont="1" applyFill="1" applyBorder="1" applyAlignment="1">
      <alignment horizontal="right" vertical="center"/>
    </xf>
    <xf numFmtId="0" fontId="28" fillId="0" borderId="30" xfId="2" applyFont="1" applyFill="1" applyBorder="1" applyAlignment="1">
      <alignment vertical="top" wrapText="1"/>
    </xf>
    <xf numFmtId="8" fontId="27" fillId="0" borderId="31" xfId="2" applyNumberFormat="1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vertical="center" wrapText="1"/>
    </xf>
    <xf numFmtId="8" fontId="29" fillId="0" borderId="42" xfId="2" applyNumberFormat="1" applyFont="1" applyFill="1" applyBorder="1" applyAlignment="1">
      <alignment horizontal="right" vertical="center"/>
    </xf>
    <xf numFmtId="44" fontId="29" fillId="0" borderId="28" xfId="1" applyFont="1" applyFill="1" applyBorder="1" applyAlignment="1">
      <alignment vertical="center"/>
    </xf>
    <xf numFmtId="0" fontId="41" fillId="0" borderId="25" xfId="2" applyFont="1" applyFill="1" applyBorder="1" applyAlignment="1">
      <alignment vertical="center"/>
    </xf>
    <xf numFmtId="0" fontId="40" fillId="0" borderId="25" xfId="2" applyFont="1" applyFill="1" applyBorder="1" applyAlignment="1">
      <alignment vertical="center"/>
    </xf>
    <xf numFmtId="0" fontId="41" fillId="0" borderId="25" xfId="2" applyFont="1" applyFill="1" applyBorder="1" applyAlignment="1">
      <alignment horizontal="center" vertical="center"/>
    </xf>
    <xf numFmtId="0" fontId="40" fillId="0" borderId="25" xfId="2" applyFont="1" applyFill="1" applyBorder="1" applyAlignment="1">
      <alignment horizontal="center" vertical="center"/>
    </xf>
    <xf numFmtId="0" fontId="29" fillId="0" borderId="45" xfId="2" applyFont="1" applyFill="1" applyBorder="1" applyAlignment="1">
      <alignment horizontal="center" vertical="center"/>
    </xf>
    <xf numFmtId="44" fontId="29" fillId="0" borderId="46" xfId="2" applyNumberFormat="1" applyFont="1" applyFill="1" applyBorder="1" applyAlignment="1">
      <alignment vertical="center"/>
    </xf>
    <xf numFmtId="0" fontId="28" fillId="0" borderId="33" xfId="2" applyFont="1" applyFill="1" applyBorder="1" applyAlignment="1">
      <alignment vertical="center"/>
    </xf>
    <xf numFmtId="0" fontId="42" fillId="0" borderId="25" xfId="2" applyFont="1" applyFill="1" applyBorder="1" applyAlignment="1">
      <alignment vertical="center"/>
    </xf>
    <xf numFmtId="8" fontId="40" fillId="0" borderId="26" xfId="2" applyNumberFormat="1" applyFont="1" applyFill="1" applyBorder="1" applyAlignment="1">
      <alignment horizontal="center" vertical="center"/>
    </xf>
    <xf numFmtId="0" fontId="43" fillId="0" borderId="2" xfId="3" applyFont="1" applyFill="1" applyBorder="1" applyAlignment="1" applyProtection="1">
      <alignment horizontal="center" vertical="center"/>
      <protection locked="0"/>
    </xf>
    <xf numFmtId="44" fontId="43" fillId="0" borderId="3" xfId="3" applyNumberFormat="1" applyFont="1" applyFill="1" applyBorder="1" applyAlignment="1" applyProtection="1">
      <alignment horizontal="center" vertical="center"/>
    </xf>
    <xf numFmtId="166" fontId="43" fillId="0" borderId="4" xfId="3" applyNumberFormat="1" applyFont="1" applyFill="1" applyBorder="1" applyAlignment="1" applyProtection="1">
      <alignment horizontal="center" vertical="center"/>
      <protection locked="0"/>
    </xf>
    <xf numFmtId="0" fontId="43" fillId="0" borderId="4" xfId="3" applyFont="1" applyFill="1" applyBorder="1" applyAlignment="1" applyProtection="1">
      <alignment horizontal="center" vertical="center"/>
      <protection locked="0"/>
    </xf>
    <xf numFmtId="0" fontId="40" fillId="0" borderId="4" xfId="3" applyFont="1" applyFill="1" applyBorder="1" applyAlignment="1" applyProtection="1">
      <alignment horizontal="center" vertical="center"/>
    </xf>
    <xf numFmtId="44" fontId="40" fillId="0" borderId="5" xfId="3" applyNumberFormat="1" applyFont="1" applyFill="1" applyBorder="1" applyAlignment="1" applyProtection="1">
      <alignment horizontal="center" vertical="center"/>
    </xf>
    <xf numFmtId="0" fontId="28" fillId="0" borderId="23" xfId="2" applyFont="1" applyFill="1" applyBorder="1" applyAlignment="1">
      <alignment vertical="center"/>
    </xf>
    <xf numFmtId="0" fontId="42" fillId="0" borderId="1" xfId="2" applyFont="1" applyFill="1" applyBorder="1" applyAlignment="1">
      <alignment vertical="center"/>
    </xf>
    <xf numFmtId="8" fontId="40" fillId="0" borderId="27" xfId="2" applyNumberFormat="1" applyFont="1" applyFill="1" applyBorder="1" applyAlignment="1">
      <alignment horizontal="center" vertical="center"/>
    </xf>
    <xf numFmtId="0" fontId="43" fillId="0" borderId="6" xfId="3" applyFont="1" applyFill="1" applyBorder="1" applyAlignment="1" applyProtection="1">
      <alignment horizontal="center" vertical="center"/>
      <protection locked="0"/>
    </xf>
    <xf numFmtId="44" fontId="43" fillId="0" borderId="7" xfId="3" applyNumberFormat="1" applyFont="1" applyFill="1" applyBorder="1" applyAlignment="1" applyProtection="1">
      <alignment horizontal="center" vertical="center"/>
    </xf>
    <xf numFmtId="0" fontId="43" fillId="0" borderId="10" xfId="3" applyFont="1" applyFill="1" applyBorder="1" applyAlignment="1" applyProtection="1">
      <alignment horizontal="center" vertical="center"/>
      <protection locked="0"/>
    </xf>
    <xf numFmtId="44" fontId="43" fillId="0" borderId="7" xfId="3" applyNumberFormat="1" applyFont="1" applyFill="1" applyBorder="1" applyAlignment="1" applyProtection="1">
      <alignment vertical="center"/>
    </xf>
    <xf numFmtId="0" fontId="43" fillId="0" borderId="8" xfId="3" applyFont="1" applyFill="1" applyBorder="1" applyAlignment="1" applyProtection="1">
      <alignment horizontal="center" vertical="center"/>
      <protection locked="0"/>
    </xf>
    <xf numFmtId="0" fontId="40" fillId="0" borderId="8" xfId="3" applyFont="1" applyFill="1" applyBorder="1" applyAlignment="1" applyProtection="1">
      <alignment horizontal="center" vertical="center"/>
    </xf>
    <xf numFmtId="44" fontId="40" fillId="0" borderId="9" xfId="3" applyNumberFormat="1" applyFont="1" applyFill="1" applyBorder="1" applyAlignment="1" applyProtection="1">
      <alignment horizontal="center" vertical="center"/>
    </xf>
    <xf numFmtId="0" fontId="28" fillId="0" borderId="30" xfId="2" applyFont="1" applyFill="1" applyBorder="1" applyAlignment="1">
      <alignment vertical="center"/>
    </xf>
    <xf numFmtId="0" fontId="43" fillId="0" borderId="24" xfId="3" applyFont="1" applyFill="1" applyBorder="1" applyAlignment="1" applyProtection="1">
      <alignment horizontal="center" vertical="center"/>
      <protection locked="0"/>
    </xf>
    <xf numFmtId="44" fontId="43" fillId="0" borderId="11" xfId="3" applyNumberFormat="1" applyFont="1" applyFill="1" applyBorder="1" applyAlignment="1" applyProtection="1">
      <alignment horizontal="center" vertical="center"/>
    </xf>
    <xf numFmtId="0" fontId="43" fillId="0" borderId="97" xfId="3" applyFont="1" applyFill="1" applyBorder="1" applyAlignment="1" applyProtection="1">
      <alignment horizontal="center" vertical="center"/>
      <protection locked="0"/>
    </xf>
    <xf numFmtId="0" fontId="43" fillId="0" borderId="12" xfId="3" applyFont="1" applyFill="1" applyBorder="1" applyAlignment="1" applyProtection="1">
      <alignment horizontal="center" vertical="center"/>
      <protection locked="0"/>
    </xf>
    <xf numFmtId="0" fontId="40" fillId="0" borderId="12" xfId="3" applyFont="1" applyFill="1" applyBorder="1" applyAlignment="1" applyProtection="1">
      <alignment horizontal="center" vertical="center"/>
    </xf>
    <xf numFmtId="44" fontId="40" fillId="0" borderId="13" xfId="3" applyNumberFormat="1" applyFont="1" applyFill="1" applyBorder="1" applyAlignment="1" applyProtection="1">
      <alignment horizontal="center" vertical="center"/>
    </xf>
    <xf numFmtId="0" fontId="43" fillId="0" borderId="21" xfId="3" applyFont="1" applyFill="1" applyBorder="1" applyAlignment="1" applyProtection="1">
      <alignment horizontal="center" vertical="center"/>
      <protection locked="0"/>
    </xf>
    <xf numFmtId="44" fontId="43" fillId="0" borderId="84" xfId="3" applyNumberFormat="1" applyFont="1" applyFill="1" applyBorder="1" applyAlignment="1" applyProtection="1">
      <alignment horizontal="center" vertical="center"/>
    </xf>
    <xf numFmtId="0" fontId="43" fillId="0" borderId="89" xfId="3" applyFont="1" applyFill="1" applyBorder="1" applyAlignment="1" applyProtection="1">
      <alignment horizontal="center" vertical="center"/>
      <protection locked="0"/>
    </xf>
    <xf numFmtId="0" fontId="40" fillId="0" borderId="89" xfId="3" applyFont="1" applyFill="1" applyBorder="1" applyAlignment="1" applyProtection="1">
      <alignment horizontal="center" vertical="center"/>
    </xf>
    <xf numFmtId="0" fontId="40" fillId="0" borderId="1" xfId="2" applyFont="1" applyFill="1" applyBorder="1" applyAlignment="1">
      <alignment horizontal="left" vertical="center"/>
    </xf>
    <xf numFmtId="8" fontId="44" fillId="0" borderId="27" xfId="2" applyNumberFormat="1" applyFont="1" applyFill="1" applyBorder="1" applyAlignment="1">
      <alignment horizontal="center" vertical="center"/>
    </xf>
    <xf numFmtId="0" fontId="43" fillId="0" borderId="14" xfId="3" applyFont="1" applyFill="1" applyBorder="1" applyAlignment="1" applyProtection="1">
      <alignment horizontal="center" vertical="center"/>
      <protection locked="0"/>
    </xf>
    <xf numFmtId="44" fontId="43" fillId="0" borderId="15" xfId="3" applyNumberFormat="1" applyFont="1" applyFill="1" applyBorder="1" applyAlignment="1" applyProtection="1">
      <alignment horizontal="center" vertical="center"/>
    </xf>
    <xf numFmtId="0" fontId="43" fillId="0" borderId="16" xfId="3" applyFont="1" applyFill="1" applyBorder="1" applyAlignment="1" applyProtection="1">
      <alignment horizontal="center" vertical="center"/>
      <protection locked="0"/>
    </xf>
    <xf numFmtId="0" fontId="40" fillId="0" borderId="16" xfId="3" applyFont="1" applyFill="1" applyBorder="1" applyAlignment="1" applyProtection="1">
      <alignment horizontal="center" vertical="center"/>
    </xf>
    <xf numFmtId="0" fontId="45" fillId="0" borderId="33" xfId="2" applyFont="1" applyFill="1" applyBorder="1" applyAlignment="1">
      <alignment vertical="center"/>
    </xf>
    <xf numFmtId="0" fontId="40" fillId="0" borderId="25" xfId="2" applyFont="1" applyFill="1" applyBorder="1" applyAlignment="1">
      <alignment horizontal="left" vertical="center"/>
    </xf>
    <xf numFmtId="0" fontId="43" fillId="0" borderId="91" xfId="3" applyFont="1" applyBorder="1" applyAlignment="1" applyProtection="1">
      <alignment horizontal="center" vertical="center"/>
      <protection locked="0"/>
    </xf>
    <xf numFmtId="44" fontId="43" fillId="0" borderId="92" xfId="3" applyNumberFormat="1" applyFont="1" applyBorder="1" applyAlignment="1" applyProtection="1">
      <alignment horizontal="center" vertical="center"/>
    </xf>
    <xf numFmtId="0" fontId="43" fillId="0" borderId="4" xfId="3" applyFont="1" applyBorder="1" applyAlignment="1" applyProtection="1">
      <alignment horizontal="center" vertical="center"/>
      <protection locked="0"/>
    </xf>
    <xf numFmtId="0" fontId="40" fillId="0" borderId="4" xfId="3" applyFont="1" applyBorder="1" applyAlignment="1" applyProtection="1">
      <alignment horizontal="center" vertical="center"/>
    </xf>
    <xf numFmtId="44" fontId="40" fillId="0" borderId="93" xfId="3" applyNumberFormat="1" applyFont="1" applyBorder="1" applyAlignment="1" applyProtection="1">
      <alignment horizontal="center" vertical="center"/>
    </xf>
    <xf numFmtId="0" fontId="45" fillId="0" borderId="83" xfId="2" applyFont="1" applyFill="1" applyBorder="1" applyAlignment="1">
      <alignment vertical="center"/>
    </xf>
    <xf numFmtId="0" fontId="40" fillId="0" borderId="0" xfId="2" applyFont="1" applyFill="1" applyBorder="1" applyAlignment="1">
      <alignment horizontal="left" vertical="center"/>
    </xf>
    <xf numFmtId="8" fontId="40" fillId="0" borderId="76" xfId="2" applyNumberFormat="1" applyFont="1" applyFill="1" applyBorder="1" applyAlignment="1">
      <alignment horizontal="center" vertical="center"/>
    </xf>
    <xf numFmtId="0" fontId="43" fillId="0" borderId="87" xfId="3" applyFont="1" applyBorder="1" applyAlignment="1" applyProtection="1">
      <alignment horizontal="center" vertical="center"/>
      <protection locked="0"/>
    </xf>
    <xf numFmtId="44" fontId="43" fillId="0" borderId="88" xfId="3" applyNumberFormat="1" applyFont="1" applyBorder="1" applyAlignment="1" applyProtection="1">
      <alignment horizontal="center" vertical="center"/>
    </xf>
    <xf numFmtId="0" fontId="43" fillId="0" borderId="89" xfId="3" applyFont="1" applyBorder="1" applyAlignment="1" applyProtection="1">
      <alignment horizontal="center" vertical="center"/>
      <protection locked="0"/>
    </xf>
    <xf numFmtId="0" fontId="40" fillId="0" borderId="89" xfId="3" applyFont="1" applyBorder="1" applyAlignment="1" applyProtection="1">
      <alignment horizontal="center" vertical="center"/>
    </xf>
    <xf numFmtId="44" fontId="40" fillId="0" borderId="90" xfId="3" applyNumberFormat="1" applyFont="1" applyBorder="1" applyAlignment="1" applyProtection="1">
      <alignment horizontal="center" vertical="center"/>
    </xf>
    <xf numFmtId="44" fontId="43" fillId="0" borderId="77" xfId="3" applyNumberFormat="1" applyFont="1" applyFill="1" applyBorder="1" applyAlignment="1" applyProtection="1">
      <alignment horizontal="center" vertical="center"/>
    </xf>
    <xf numFmtId="44" fontId="40" fillId="0" borderId="78" xfId="3" applyNumberFormat="1" applyFont="1" applyFill="1" applyBorder="1" applyAlignment="1" applyProtection="1">
      <alignment horizontal="center" vertical="center"/>
    </xf>
    <xf numFmtId="0" fontId="28" fillId="0" borderId="74" xfId="2" applyFont="1" applyFill="1" applyBorder="1" applyAlignment="1">
      <alignment vertical="center"/>
    </xf>
    <xf numFmtId="0" fontId="40" fillId="0" borderId="75" xfId="2" applyFont="1" applyFill="1" applyBorder="1" applyAlignment="1">
      <alignment horizontal="left" vertical="center"/>
    </xf>
    <xf numFmtId="8" fontId="40" fillId="0" borderId="79" xfId="2" applyNumberFormat="1" applyFont="1" applyFill="1" applyBorder="1" applyAlignment="1">
      <alignment horizontal="center" vertical="center"/>
    </xf>
    <xf numFmtId="0" fontId="43" fillId="0" borderId="82" xfId="3" applyFont="1" applyBorder="1" applyAlignment="1" applyProtection="1">
      <alignment horizontal="center" vertical="center"/>
      <protection locked="0"/>
    </xf>
    <xf numFmtId="44" fontId="43" fillId="0" borderId="80" xfId="3" applyNumberFormat="1" applyFont="1" applyBorder="1" applyAlignment="1" applyProtection="1">
      <alignment horizontal="center" vertical="center"/>
    </xf>
    <xf numFmtId="0" fontId="43" fillId="0" borderId="16" xfId="3" applyFont="1" applyBorder="1" applyAlignment="1" applyProtection="1">
      <alignment horizontal="center" vertical="center"/>
      <protection locked="0"/>
    </xf>
    <xf numFmtId="0" fontId="40" fillId="0" borderId="16" xfId="3" applyFont="1" applyBorder="1" applyAlignment="1" applyProtection="1">
      <alignment horizontal="center" vertical="center"/>
    </xf>
    <xf numFmtId="44" fontId="40" fillId="0" borderId="81" xfId="3" applyNumberFormat="1" applyFont="1" applyBorder="1" applyAlignment="1" applyProtection="1">
      <alignment horizontal="center" vertical="center"/>
    </xf>
    <xf numFmtId="0" fontId="28" fillId="0" borderId="39" xfId="2" applyFont="1" applyFill="1" applyBorder="1" applyAlignment="1">
      <alignment vertical="center"/>
    </xf>
    <xf numFmtId="0" fontId="40" fillId="0" borderId="40" xfId="2" applyFont="1" applyFill="1" applyBorder="1" applyAlignment="1">
      <alignment horizontal="left" vertical="center"/>
    </xf>
    <xf numFmtId="8" fontId="40" fillId="0" borderId="94" xfId="2" applyNumberFormat="1" applyFont="1" applyFill="1" applyBorder="1" applyAlignment="1">
      <alignment horizontal="center" vertical="center"/>
    </xf>
    <xf numFmtId="0" fontId="43" fillId="0" borderId="95" xfId="3" applyFont="1" applyBorder="1" applyAlignment="1" applyProtection="1">
      <alignment horizontal="center" vertical="center"/>
      <protection locked="0"/>
    </xf>
    <xf numFmtId="44" fontId="43" fillId="0" borderId="96" xfId="3" applyNumberFormat="1" applyFont="1" applyBorder="1" applyAlignment="1" applyProtection="1">
      <alignment horizontal="center" vertical="center"/>
    </xf>
    <xf numFmtId="0" fontId="43" fillId="0" borderId="97" xfId="3" applyFont="1" applyBorder="1" applyAlignment="1" applyProtection="1">
      <alignment horizontal="center" vertical="center"/>
      <protection locked="0"/>
    </xf>
    <xf numFmtId="0" fontId="40" fillId="0" borderId="97" xfId="3" applyFont="1" applyBorder="1" applyAlignment="1" applyProtection="1">
      <alignment horizontal="center" vertical="center"/>
    </xf>
    <xf numFmtId="44" fontId="40" fillId="0" borderId="98" xfId="3" applyNumberFormat="1" applyFont="1" applyBorder="1" applyAlignment="1" applyProtection="1">
      <alignment horizontal="center" vertical="center"/>
    </xf>
    <xf numFmtId="0" fontId="29" fillId="0" borderId="22" xfId="3" applyFont="1" applyFill="1" applyBorder="1" applyAlignment="1" applyProtection="1">
      <alignment vertical="center"/>
    </xf>
    <xf numFmtId="0" fontId="29" fillId="0" borderId="22" xfId="3" applyFont="1" applyFill="1" applyBorder="1" applyAlignment="1" applyProtection="1">
      <alignment horizontal="right" vertical="center"/>
    </xf>
    <xf numFmtId="0" fontId="46" fillId="0" borderId="20" xfId="3" applyFont="1" applyFill="1" applyBorder="1" applyAlignment="1" applyProtection="1">
      <alignment vertical="center"/>
    </xf>
    <xf numFmtId="0" fontId="40" fillId="0" borderId="17" xfId="3" applyFont="1" applyFill="1" applyBorder="1" applyAlignment="1" applyProtection="1">
      <alignment horizontal="center" vertical="center"/>
    </xf>
    <xf numFmtId="44" fontId="40" fillId="0" borderId="18" xfId="3" applyNumberFormat="1" applyFont="1" applyFill="1" applyBorder="1" applyAlignment="1" applyProtection="1">
      <alignment horizontal="center" vertical="center"/>
    </xf>
    <xf numFmtId="0" fontId="40" fillId="0" borderId="19" xfId="3" applyFont="1" applyFill="1" applyBorder="1" applyAlignment="1" applyProtection="1">
      <alignment horizontal="center" vertical="center"/>
    </xf>
    <xf numFmtId="44" fontId="40" fillId="0" borderId="20" xfId="3" applyNumberFormat="1" applyFont="1" applyFill="1" applyBorder="1" applyAlignment="1" applyProtection="1">
      <alignment horizontal="center" vertical="center"/>
    </xf>
    <xf numFmtId="44" fontId="40" fillId="0" borderId="100" xfId="3" applyNumberFormat="1" applyFont="1" applyFill="1" applyBorder="1" applyAlignment="1" applyProtection="1">
      <alignment horizontal="center" vertical="center"/>
    </xf>
    <xf numFmtId="0" fontId="42" fillId="0" borderId="40" xfId="2" applyFont="1" applyFill="1" applyBorder="1" applyAlignment="1">
      <alignment vertical="center"/>
    </xf>
    <xf numFmtId="0" fontId="43" fillId="0" borderId="101" xfId="3" applyFont="1" applyFill="1" applyBorder="1" applyAlignment="1" applyProtection="1">
      <alignment horizontal="center" vertical="center"/>
      <protection locked="0"/>
    </xf>
    <xf numFmtId="44" fontId="43" fillId="0" borderId="67" xfId="3" applyNumberFormat="1" applyFont="1" applyFill="1" applyBorder="1" applyAlignment="1" applyProtection="1">
      <alignment horizontal="center" vertical="center"/>
    </xf>
    <xf numFmtId="0" fontId="40" fillId="0" borderId="97" xfId="3" applyFont="1" applyFill="1" applyBorder="1" applyAlignment="1" applyProtection="1">
      <alignment horizontal="center" vertical="center"/>
    </xf>
    <xf numFmtId="44" fontId="40" fillId="0" borderId="41" xfId="3" applyNumberFormat="1" applyFont="1" applyFill="1" applyBorder="1" applyAlignment="1" applyProtection="1">
      <alignment horizontal="center" vertical="center"/>
    </xf>
    <xf numFmtId="0" fontId="30" fillId="0" borderId="70" xfId="2" applyFont="1" applyFill="1" applyBorder="1" applyAlignment="1">
      <alignment vertical="center"/>
    </xf>
    <xf numFmtId="8" fontId="34" fillId="0" borderId="71" xfId="2" applyNumberFormat="1" applyFont="1" applyFill="1" applyBorder="1" applyAlignment="1">
      <alignment horizontal="center" vertical="center"/>
    </xf>
    <xf numFmtId="0" fontId="28" fillId="0" borderId="71" xfId="2" applyFont="1" applyFill="1" applyBorder="1" applyAlignment="1">
      <alignment horizontal="center" vertical="center"/>
    </xf>
    <xf numFmtId="8" fontId="36" fillId="0" borderId="102" xfId="2" applyNumberFormat="1" applyFont="1" applyFill="1" applyBorder="1" applyAlignment="1">
      <alignment horizontal="right" vertical="center"/>
    </xf>
    <xf numFmtId="0" fontId="30" fillId="0" borderId="36" xfId="2" applyFont="1" applyFill="1" applyBorder="1" applyAlignment="1">
      <alignment vertical="center"/>
    </xf>
    <xf numFmtId="8" fontId="34" fillId="0" borderId="65" xfId="2" applyNumberFormat="1" applyFont="1" applyFill="1" applyBorder="1" applyAlignment="1">
      <alignment horizontal="center" vertical="center"/>
    </xf>
    <xf numFmtId="0" fontId="28" fillId="0" borderId="65" xfId="2" applyFont="1" applyFill="1" applyBorder="1" applyAlignment="1">
      <alignment horizontal="center" vertical="center"/>
    </xf>
    <xf numFmtId="0" fontId="35" fillId="0" borderId="65" xfId="2" applyFont="1" applyFill="1" applyBorder="1" applyAlignment="1">
      <alignment vertical="center"/>
    </xf>
    <xf numFmtId="8" fontId="36" fillId="0" borderId="103" xfId="2" applyNumberFormat="1" applyFont="1" applyFill="1" applyBorder="1" applyAlignment="1">
      <alignment horizontal="right" vertical="center"/>
    </xf>
    <xf numFmtId="0" fontId="29" fillId="0" borderId="103" xfId="2" applyFont="1" applyFill="1" applyBorder="1" applyAlignment="1">
      <alignment horizontal="center" vertical="center"/>
    </xf>
    <xf numFmtId="44" fontId="29" fillId="0" borderId="68" xfId="1" applyFont="1" applyFill="1" applyBorder="1" applyAlignment="1">
      <alignment vertical="center"/>
    </xf>
    <xf numFmtId="0" fontId="35" fillId="0" borderId="71" xfId="2" applyFont="1" applyFill="1" applyBorder="1" applyAlignment="1">
      <alignment vertical="center" wrapText="1"/>
    </xf>
    <xf numFmtId="8" fontId="47" fillId="0" borderId="31" xfId="2" applyNumberFormat="1" applyFont="1" applyFill="1" applyBorder="1" applyAlignment="1">
      <alignment vertical="center"/>
    </xf>
    <xf numFmtId="0" fontId="37" fillId="0" borderId="31" xfId="2" applyFont="1" applyFill="1" applyBorder="1" applyAlignment="1">
      <alignment horizontal="left" vertical="center"/>
    </xf>
    <xf numFmtId="0" fontId="30" fillId="0" borderId="36" xfId="0" applyFont="1" applyFill="1" applyBorder="1" applyAlignment="1">
      <alignment vertical="center"/>
    </xf>
    <xf numFmtId="8" fontId="34" fillId="0" borderId="65" xfId="0" applyNumberFormat="1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vertical="center"/>
    </xf>
    <xf numFmtId="8" fontId="29" fillId="0" borderId="65" xfId="0" applyNumberFormat="1" applyFont="1" applyFill="1" applyBorder="1" applyAlignment="1">
      <alignment horizontal="right" vertical="center"/>
    </xf>
    <xf numFmtId="0" fontId="28" fillId="0" borderId="83" xfId="2" applyFont="1" applyFill="1" applyBorder="1" applyAlignment="1">
      <alignment vertical="center"/>
    </xf>
    <xf numFmtId="8" fontId="44" fillId="0" borderId="76" xfId="2" applyNumberFormat="1" applyFont="1" applyFill="1" applyBorder="1" applyAlignment="1">
      <alignment horizontal="center" vertical="center"/>
    </xf>
    <xf numFmtId="44" fontId="40" fillId="0" borderId="86" xfId="3" applyNumberFormat="1" applyFont="1" applyFill="1" applyBorder="1" applyAlignment="1" applyProtection="1">
      <alignment horizontal="center" vertical="center"/>
    </xf>
    <xf numFmtId="8" fontId="44" fillId="0" borderId="79" xfId="2" applyNumberFormat="1" applyFont="1" applyFill="1" applyBorder="1" applyAlignment="1">
      <alignment horizontal="center" vertical="center"/>
    </xf>
    <xf numFmtId="0" fontId="40" fillId="0" borderId="31" xfId="2" applyFont="1" applyFill="1" applyBorder="1" applyAlignment="1">
      <alignment vertical="center"/>
    </xf>
    <xf numFmtId="8" fontId="44" fillId="0" borderId="28" xfId="2" applyNumberFormat="1" applyFont="1" applyFill="1" applyBorder="1" applyAlignment="1">
      <alignment horizontal="center" vertical="center"/>
    </xf>
    <xf numFmtId="0" fontId="2" fillId="0" borderId="65" xfId="2" applyFont="1" applyBorder="1" applyAlignment="1">
      <alignment horizontal="center" vertical="center"/>
    </xf>
    <xf numFmtId="0" fontId="7" fillId="3" borderId="61" xfId="2" applyFont="1" applyFill="1" applyBorder="1" applyAlignment="1">
      <alignment horizontal="center" vertical="center"/>
    </xf>
    <xf numFmtId="0" fontId="7" fillId="3" borderId="62" xfId="2" applyFont="1" applyFill="1" applyBorder="1" applyAlignment="1">
      <alignment horizontal="center" vertical="center"/>
    </xf>
    <xf numFmtId="0" fontId="21" fillId="5" borderId="40" xfId="2" applyFont="1" applyFill="1" applyBorder="1" applyAlignment="1">
      <alignment horizontal="center" vertical="center" wrapText="1"/>
    </xf>
    <xf numFmtId="0" fontId="9" fillId="4" borderId="53" xfId="2" applyFont="1" applyFill="1" applyBorder="1" applyAlignment="1">
      <alignment horizontal="center" vertical="center"/>
    </xf>
    <xf numFmtId="0" fontId="9" fillId="4" borderId="54" xfId="2" applyFont="1" applyFill="1" applyBorder="1" applyAlignment="1">
      <alignment horizontal="center" vertical="center"/>
    </xf>
    <xf numFmtId="0" fontId="9" fillId="4" borderId="55" xfId="2" applyFont="1" applyFill="1" applyBorder="1" applyAlignment="1">
      <alignment horizontal="center" vertical="center"/>
    </xf>
    <xf numFmtId="0" fontId="2" fillId="4" borderId="56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57" xfId="2" applyFont="1" applyFill="1" applyBorder="1" applyAlignment="1">
      <alignment horizontal="center" vertical="center"/>
    </xf>
    <xf numFmtId="0" fontId="2" fillId="4" borderId="58" xfId="2" applyFont="1" applyFill="1" applyBorder="1" applyAlignment="1">
      <alignment horizontal="center" vertical="center"/>
    </xf>
    <xf numFmtId="0" fontId="2" fillId="4" borderId="59" xfId="2" applyFont="1" applyFill="1" applyBorder="1" applyAlignment="1">
      <alignment horizontal="center" vertical="center"/>
    </xf>
    <xf numFmtId="0" fontId="2" fillId="4" borderId="6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 wrapTex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7" fillId="3" borderId="47" xfId="2" applyFont="1" applyFill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0" fontId="25" fillId="0" borderId="22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17" fillId="3" borderId="47" xfId="3" applyFont="1" applyFill="1" applyBorder="1" applyAlignment="1" applyProtection="1">
      <alignment horizontal="center" vertical="center" wrapText="1"/>
    </xf>
    <xf numFmtId="0" fontId="17" fillId="3" borderId="61" xfId="3" applyFont="1" applyFill="1" applyBorder="1" applyAlignment="1" applyProtection="1">
      <alignment horizontal="center" vertical="center" wrapText="1"/>
    </xf>
    <xf numFmtId="0" fontId="17" fillId="3" borderId="62" xfId="3" applyFont="1" applyFill="1" applyBorder="1" applyAlignment="1" applyProtection="1">
      <alignment horizontal="center" vertical="center" wrapText="1"/>
    </xf>
    <xf numFmtId="0" fontId="2" fillId="3" borderId="63" xfId="3" applyFont="1" applyFill="1" applyBorder="1" applyAlignment="1" applyProtection="1">
      <alignment horizontal="center" vertical="center" wrapText="1"/>
      <protection locked="0"/>
    </xf>
    <xf numFmtId="0" fontId="2" fillId="3" borderId="64" xfId="3" applyFont="1" applyFill="1" applyBorder="1" applyAlignment="1" applyProtection="1">
      <alignment horizontal="center" vertical="center" wrapText="1"/>
      <protection locked="0"/>
    </xf>
    <xf numFmtId="0" fontId="15" fillId="0" borderId="0" xfId="3" applyFont="1" applyFill="1" applyBorder="1" applyAlignment="1" applyProtection="1">
      <alignment horizontal="right" vertical="center"/>
    </xf>
    <xf numFmtId="0" fontId="23" fillId="0" borderId="32" xfId="2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 vertical="center" wrapText="1"/>
    </xf>
    <xf numFmtId="0" fontId="23" fillId="0" borderId="20" xfId="2" applyFont="1" applyFill="1" applyBorder="1" applyAlignment="1">
      <alignment horizontal="center" vertical="center" wrapText="1"/>
    </xf>
    <xf numFmtId="0" fontId="4" fillId="3" borderId="36" xfId="3" applyFont="1" applyFill="1" applyBorder="1" applyAlignment="1" applyProtection="1">
      <alignment horizontal="center" vertical="center"/>
    </xf>
    <xf numFmtId="0" fontId="18" fillId="3" borderId="65" xfId="2" applyFont="1" applyFill="1" applyBorder="1"/>
    <xf numFmtId="0" fontId="18" fillId="3" borderId="39" xfId="2" applyFont="1" applyFill="1" applyBorder="1"/>
    <xf numFmtId="0" fontId="18" fillId="3" borderId="40" xfId="2" applyFont="1" applyFill="1" applyBorder="1"/>
    <xf numFmtId="0" fontId="11" fillId="3" borderId="66" xfId="2" applyFont="1" applyFill="1" applyBorder="1" applyAlignment="1">
      <alignment horizontal="center" vertical="center"/>
    </xf>
    <xf numFmtId="0" fontId="11" fillId="3" borderId="67" xfId="2" applyFont="1" applyFill="1" applyBorder="1" applyAlignment="1">
      <alignment horizontal="center" vertical="center"/>
    </xf>
    <xf numFmtId="0" fontId="11" fillId="3" borderId="68" xfId="3" applyFont="1" applyFill="1" applyBorder="1" applyAlignment="1" applyProtection="1">
      <alignment horizontal="center" vertical="center" wrapText="1"/>
    </xf>
    <xf numFmtId="0" fontId="11" fillId="3" borderId="41" xfId="3" applyFont="1" applyFill="1" applyBorder="1" applyAlignment="1" applyProtection="1">
      <alignment horizontal="center" vertical="center" wrapText="1"/>
    </xf>
    <xf numFmtId="0" fontId="2" fillId="3" borderId="69" xfId="3" applyFont="1" applyFill="1" applyBorder="1" applyAlignment="1" applyProtection="1">
      <alignment horizontal="center" vertical="center" wrapText="1"/>
      <protection locked="0"/>
    </xf>
    <xf numFmtId="0" fontId="24" fillId="4" borderId="33" xfId="3" applyFont="1" applyFill="1" applyBorder="1" applyAlignment="1" applyProtection="1">
      <alignment horizontal="center" vertical="center"/>
      <protection locked="0"/>
    </xf>
    <xf numFmtId="0" fontId="24" fillId="4" borderId="25" xfId="3" applyFont="1" applyFill="1" applyBorder="1" applyAlignment="1" applyProtection="1">
      <alignment horizontal="center" vertical="center"/>
      <protection locked="0"/>
    </xf>
    <xf numFmtId="0" fontId="24" fillId="4" borderId="5" xfId="3" applyFont="1" applyFill="1" applyBorder="1" applyAlignment="1" applyProtection="1">
      <alignment horizontal="center" vertical="center"/>
      <protection locked="0"/>
    </xf>
    <xf numFmtId="0" fontId="13" fillId="4" borderId="70" xfId="3" applyFont="1" applyFill="1" applyBorder="1" applyAlignment="1" applyProtection="1">
      <alignment horizontal="center" vertical="center"/>
      <protection locked="0"/>
    </xf>
    <xf numFmtId="0" fontId="13" fillId="4" borderId="71" xfId="3" applyFont="1" applyFill="1" applyBorder="1" applyAlignment="1" applyProtection="1">
      <alignment horizontal="center" vertical="center"/>
      <protection locked="0"/>
    </xf>
    <xf numFmtId="0" fontId="13" fillId="4" borderId="72" xfId="3" applyFont="1" applyFill="1" applyBorder="1" applyAlignment="1" applyProtection="1">
      <alignment horizontal="center" vertical="center"/>
      <protection locked="0"/>
    </xf>
    <xf numFmtId="0" fontId="14" fillId="4" borderId="30" xfId="3" applyFont="1" applyFill="1" applyBorder="1" applyAlignment="1" applyProtection="1">
      <alignment horizontal="center" vertical="center"/>
      <protection locked="0"/>
    </xf>
    <xf numFmtId="0" fontId="14" fillId="4" borderId="31" xfId="3" applyFont="1" applyFill="1" applyBorder="1" applyAlignment="1" applyProtection="1">
      <alignment horizontal="center" vertical="center"/>
      <protection locked="0"/>
    </xf>
    <xf numFmtId="0" fontId="14" fillId="4" borderId="13" xfId="3" applyFont="1" applyFill="1" applyBorder="1" applyAlignment="1" applyProtection="1">
      <alignment horizontal="center" vertical="center"/>
      <protection locked="0"/>
    </xf>
    <xf numFmtId="0" fontId="13" fillId="4" borderId="23" xfId="3" applyFont="1" applyFill="1" applyBorder="1" applyAlignment="1" applyProtection="1">
      <alignment horizontal="center" vertical="center"/>
      <protection locked="0"/>
    </xf>
    <xf numFmtId="0" fontId="13" fillId="4" borderId="1" xfId="3" applyFont="1" applyFill="1" applyBorder="1" applyAlignment="1" applyProtection="1">
      <alignment horizontal="center" vertical="center"/>
      <protection locked="0"/>
    </xf>
    <xf numFmtId="0" fontId="13" fillId="4" borderId="9" xfId="3" applyFont="1" applyFill="1" applyBorder="1" applyAlignment="1" applyProtection="1">
      <alignment horizontal="center" vertical="center"/>
      <protection locked="0"/>
    </xf>
    <xf numFmtId="0" fontId="11" fillId="3" borderId="63" xfId="3" applyFont="1" applyFill="1" applyBorder="1" applyAlignment="1" applyProtection="1">
      <alignment horizontal="center" vertical="center"/>
    </xf>
    <xf numFmtId="0" fontId="11" fillId="3" borderId="73" xfId="3" applyFont="1" applyFill="1" applyBorder="1" applyAlignment="1" applyProtection="1">
      <alignment horizontal="center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2362200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195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Mercredi 11/12/2019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Présélection pour la semaine 52-2019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Lundi 16/12/2019 Avant 17h00.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7"/>
  <sheetViews>
    <sheetView tabSelected="1" zoomScale="85" zoomScaleNormal="85" workbookViewId="0">
      <selection activeCell="E3" sqref="E3:H3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7.425781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27" ht="14.25" thickBot="1" x14ac:dyDescent="0.25">
      <c r="A1" s="1"/>
      <c r="B1" s="1"/>
      <c r="C1" s="1"/>
      <c r="D1" s="1"/>
      <c r="E1" s="1"/>
      <c r="F1" s="1"/>
      <c r="G1" s="1"/>
      <c r="H1" s="1"/>
    </row>
    <row r="2" spans="1:27" ht="24.95" customHeight="1" x14ac:dyDescent="0.2">
      <c r="A2" s="1"/>
      <c r="B2" s="1"/>
      <c r="C2" s="1"/>
      <c r="D2" s="1"/>
      <c r="E2" s="195" t="s">
        <v>6</v>
      </c>
      <c r="F2" s="196"/>
      <c r="G2" s="196"/>
      <c r="H2" s="197"/>
    </row>
    <row r="3" spans="1:27" ht="24.95" customHeight="1" x14ac:dyDescent="0.2">
      <c r="A3" s="1"/>
      <c r="B3" s="1"/>
      <c r="C3" s="1"/>
      <c r="D3" s="1"/>
      <c r="E3" s="198"/>
      <c r="F3" s="199"/>
      <c r="G3" s="199"/>
      <c r="H3" s="200"/>
    </row>
    <row r="4" spans="1:27" ht="24.95" customHeight="1" x14ac:dyDescent="0.2">
      <c r="A4" s="1"/>
      <c r="B4" s="1"/>
      <c r="C4" s="1"/>
      <c r="D4" s="1"/>
      <c r="E4" s="198"/>
      <c r="F4" s="199"/>
      <c r="G4" s="199"/>
      <c r="H4" s="200"/>
    </row>
    <row r="5" spans="1:27" ht="24.95" customHeight="1" x14ac:dyDescent="0.2">
      <c r="A5" s="1"/>
      <c r="B5" s="1"/>
      <c r="C5" s="1"/>
      <c r="D5" s="1"/>
      <c r="E5" s="198"/>
      <c r="F5" s="199"/>
      <c r="G5" s="199"/>
      <c r="H5" s="200"/>
    </row>
    <row r="6" spans="1:27" ht="24.95" customHeight="1" thickBot="1" x14ac:dyDescent="0.25">
      <c r="A6" s="1"/>
      <c r="B6" s="1"/>
      <c r="C6" s="1"/>
      <c r="D6" s="1"/>
      <c r="E6" s="201"/>
      <c r="F6" s="202"/>
      <c r="G6" s="202"/>
      <c r="H6" s="203"/>
    </row>
    <row r="7" spans="1:27" ht="12.75" customHeight="1" x14ac:dyDescent="0.2">
      <c r="A7" s="204"/>
      <c r="B7" s="204"/>
      <c r="C7" s="204"/>
      <c r="D7" s="204"/>
      <c r="E7" s="204"/>
      <c r="F7" s="204"/>
      <c r="G7" s="204"/>
      <c r="H7" s="204"/>
    </row>
    <row r="8" spans="1:27" ht="105" customHeight="1" thickBot="1" x14ac:dyDescent="0.25">
      <c r="A8" s="211" t="s">
        <v>28</v>
      </c>
      <c r="B8" s="211"/>
      <c r="C8" s="211"/>
      <c r="D8" s="194" t="s">
        <v>42</v>
      </c>
      <c r="E8" s="194"/>
      <c r="F8" s="194"/>
      <c r="G8" s="194"/>
      <c r="H8" s="194"/>
    </row>
    <row r="9" spans="1:27" ht="36" customHeight="1" thickTop="1" thickBot="1" x14ac:dyDescent="0.25">
      <c r="A9" s="208" t="s">
        <v>41</v>
      </c>
      <c r="B9" s="209"/>
      <c r="C9" s="209"/>
      <c r="D9" s="209"/>
      <c r="E9" s="209"/>
      <c r="F9" s="209"/>
      <c r="G9" s="209"/>
      <c r="H9" s="210"/>
    </row>
    <row r="10" spans="1:27" ht="53.25" customHeight="1" thickTop="1" thickBot="1" x14ac:dyDescent="0.25">
      <c r="A10" s="205" t="s">
        <v>7</v>
      </c>
      <c r="B10" s="206"/>
      <c r="C10" s="23" t="s">
        <v>8</v>
      </c>
      <c r="D10" s="23" t="s">
        <v>9</v>
      </c>
      <c r="E10" s="24" t="s">
        <v>0</v>
      </c>
      <c r="F10" s="23" t="s">
        <v>10</v>
      </c>
      <c r="G10" s="23" t="s">
        <v>11</v>
      </c>
      <c r="H10" s="25" t="s">
        <v>12</v>
      </c>
    </row>
    <row r="11" spans="1:27" ht="30" customHeight="1" thickTop="1" x14ac:dyDescent="0.2">
      <c r="A11" s="207" t="s">
        <v>13</v>
      </c>
      <c r="B11" s="37" t="s">
        <v>79</v>
      </c>
      <c r="C11" s="38"/>
      <c r="D11" s="39" t="s">
        <v>4</v>
      </c>
      <c r="E11" s="40"/>
      <c r="F11" s="41">
        <v>26</v>
      </c>
      <c r="G11" s="42"/>
      <c r="H11" s="43">
        <f>+G11*F11</f>
        <v>0</v>
      </c>
    </row>
    <row r="12" spans="1:27" ht="30" customHeight="1" x14ac:dyDescent="0.2">
      <c r="A12" s="192"/>
      <c r="B12" s="44" t="s">
        <v>80</v>
      </c>
      <c r="C12" s="45"/>
      <c r="D12" s="46" t="s">
        <v>4</v>
      </c>
      <c r="E12" s="47"/>
      <c r="F12" s="48">
        <v>19</v>
      </c>
      <c r="G12" s="49"/>
      <c r="H12" s="50">
        <f t="shared" ref="H12:H21" si="0">+G12*F12</f>
        <v>0</v>
      </c>
    </row>
    <row r="13" spans="1:27" ht="30" customHeight="1" x14ac:dyDescent="0.2">
      <c r="A13" s="192"/>
      <c r="B13" s="44" t="s">
        <v>5</v>
      </c>
      <c r="C13" s="45"/>
      <c r="D13" s="46" t="s">
        <v>4</v>
      </c>
      <c r="E13" s="51"/>
      <c r="F13" s="48">
        <v>15.2</v>
      </c>
      <c r="G13" s="49"/>
      <c r="H13" s="50">
        <f t="shared" ref="H13:H14" si="1">+G13*F13</f>
        <v>0</v>
      </c>
    </row>
    <row r="14" spans="1:27" ht="75" customHeight="1" thickBot="1" x14ac:dyDescent="0.25">
      <c r="A14" s="193"/>
      <c r="B14" s="30" t="s">
        <v>57</v>
      </c>
      <c r="C14" s="31" t="s">
        <v>50</v>
      </c>
      <c r="D14" s="32" t="s">
        <v>29</v>
      </c>
      <c r="E14" s="33" t="s">
        <v>43</v>
      </c>
      <c r="F14" s="34">
        <v>14</v>
      </c>
      <c r="G14" s="35"/>
      <c r="H14" s="36">
        <f t="shared" si="1"/>
        <v>0</v>
      </c>
      <c r="AA14" s="2" t="s">
        <v>1</v>
      </c>
    </row>
    <row r="15" spans="1:27" ht="30" customHeight="1" thickTop="1" x14ac:dyDescent="0.2">
      <c r="A15" s="207" t="s">
        <v>30</v>
      </c>
      <c r="B15" s="170" t="s">
        <v>59</v>
      </c>
      <c r="C15" s="171"/>
      <c r="D15" s="172" t="s">
        <v>58</v>
      </c>
      <c r="E15" s="173" t="s">
        <v>37</v>
      </c>
      <c r="F15" s="174">
        <v>2.7</v>
      </c>
      <c r="G15" s="175"/>
      <c r="H15" s="176">
        <v>0</v>
      </c>
      <c r="K15"/>
      <c r="L15"/>
    </row>
    <row r="16" spans="1:27" ht="30" customHeight="1" x14ac:dyDescent="0.2">
      <c r="A16" s="192"/>
      <c r="B16" s="44" t="s">
        <v>44</v>
      </c>
      <c r="C16" s="54"/>
      <c r="D16" s="52" t="s">
        <v>36</v>
      </c>
      <c r="E16" s="55" t="s">
        <v>37</v>
      </c>
      <c r="F16" s="53">
        <v>13</v>
      </c>
      <c r="G16" s="49"/>
      <c r="H16" s="50">
        <f t="shared" ref="H16" si="2">+G16*F16</f>
        <v>0</v>
      </c>
      <c r="K16"/>
      <c r="L16"/>
    </row>
    <row r="17" spans="1:12" ht="39" customHeight="1" x14ac:dyDescent="0.2">
      <c r="A17" s="192"/>
      <c r="B17" s="166" t="s">
        <v>61</v>
      </c>
      <c r="C17" s="167"/>
      <c r="D17" s="168" t="s">
        <v>34</v>
      </c>
      <c r="E17" s="177" t="s">
        <v>60</v>
      </c>
      <c r="F17" s="169">
        <v>9</v>
      </c>
      <c r="G17" s="49"/>
      <c r="H17" s="50">
        <f t="shared" ref="H17" si="3">+G17*F17</f>
        <v>0</v>
      </c>
      <c r="K17"/>
      <c r="L17"/>
    </row>
    <row r="18" spans="1:12" ht="30" customHeight="1" x14ac:dyDescent="0.2">
      <c r="A18" s="192"/>
      <c r="B18" s="44" t="s">
        <v>45</v>
      </c>
      <c r="C18" s="54" t="s">
        <v>38</v>
      </c>
      <c r="D18" s="52" t="s">
        <v>62</v>
      </c>
      <c r="E18" s="55" t="s">
        <v>37</v>
      </c>
      <c r="F18" s="53">
        <v>11</v>
      </c>
      <c r="G18" s="49"/>
      <c r="H18" s="50">
        <f t="shared" ref="H18" si="4">+G18*F18</f>
        <v>0</v>
      </c>
      <c r="K18"/>
      <c r="L18"/>
    </row>
    <row r="19" spans="1:12" ht="30" customHeight="1" x14ac:dyDescent="0.2">
      <c r="A19" s="192"/>
      <c r="B19" s="44" t="s">
        <v>46</v>
      </c>
      <c r="C19" s="54" t="s">
        <v>39</v>
      </c>
      <c r="D19" s="52" t="s">
        <v>34</v>
      </c>
      <c r="E19" s="55" t="s">
        <v>40</v>
      </c>
      <c r="F19" s="53">
        <v>9</v>
      </c>
      <c r="G19" s="49"/>
      <c r="H19" s="50">
        <f t="shared" ref="H19" si="5">+G19*F19</f>
        <v>0</v>
      </c>
      <c r="K19"/>
      <c r="L19"/>
    </row>
    <row r="20" spans="1:12" ht="30" customHeight="1" x14ac:dyDescent="0.2">
      <c r="A20" s="192"/>
      <c r="B20" s="44" t="s">
        <v>47</v>
      </c>
      <c r="C20" s="54" t="s">
        <v>63</v>
      </c>
      <c r="D20" s="52" t="s">
        <v>36</v>
      </c>
      <c r="E20" s="55" t="s">
        <v>37</v>
      </c>
      <c r="F20" s="53">
        <v>7.9</v>
      </c>
      <c r="G20" s="49"/>
      <c r="H20" s="50">
        <f t="shared" ref="H20" si="6">+G20*F20</f>
        <v>0</v>
      </c>
      <c r="K20"/>
      <c r="L20"/>
    </row>
    <row r="21" spans="1:12" ht="38.25" customHeight="1" thickBot="1" x14ac:dyDescent="0.25">
      <c r="A21" s="193"/>
      <c r="B21" s="56" t="s">
        <v>64</v>
      </c>
      <c r="C21" s="57"/>
      <c r="D21" s="58" t="s">
        <v>34</v>
      </c>
      <c r="E21" s="59" t="s">
        <v>65</v>
      </c>
      <c r="F21" s="60">
        <v>7</v>
      </c>
      <c r="G21" s="61"/>
      <c r="H21" s="62">
        <f t="shared" si="0"/>
        <v>0</v>
      </c>
    </row>
    <row r="22" spans="1:12" ht="30" customHeight="1" thickTop="1" x14ac:dyDescent="0.2">
      <c r="A22" s="192" t="s">
        <v>15</v>
      </c>
      <c r="B22" s="180" t="s">
        <v>72</v>
      </c>
      <c r="C22" s="181"/>
      <c r="D22" s="182" t="s">
        <v>70</v>
      </c>
      <c r="E22" s="183" t="s">
        <v>71</v>
      </c>
      <c r="F22" s="184">
        <v>14</v>
      </c>
      <c r="G22" s="63"/>
      <c r="H22" s="64">
        <f t="shared" ref="H22" si="7">+G22*F22</f>
        <v>0</v>
      </c>
    </row>
    <row r="23" spans="1:12" ht="30" customHeight="1" x14ac:dyDescent="0.2">
      <c r="A23" s="192"/>
      <c r="B23" s="65" t="s">
        <v>69</v>
      </c>
      <c r="C23" s="66"/>
      <c r="D23" s="67" t="s">
        <v>34</v>
      </c>
      <c r="E23" s="68" t="s">
        <v>2</v>
      </c>
      <c r="F23" s="69">
        <v>12</v>
      </c>
      <c r="G23" s="70"/>
      <c r="H23" s="50">
        <f t="shared" ref="H23" si="8">+G23*F23</f>
        <v>0</v>
      </c>
    </row>
    <row r="24" spans="1:12" ht="30" customHeight="1" x14ac:dyDescent="0.2">
      <c r="A24" s="192"/>
      <c r="B24" s="65" t="s">
        <v>48</v>
      </c>
      <c r="C24" s="66"/>
      <c r="D24" s="67" t="s">
        <v>35</v>
      </c>
      <c r="E24" s="68" t="s">
        <v>2</v>
      </c>
      <c r="F24" s="69">
        <v>14</v>
      </c>
      <c r="G24" s="70"/>
      <c r="H24" s="50">
        <f t="shared" ref="H24" si="9">+G24*F24</f>
        <v>0</v>
      </c>
    </row>
    <row r="25" spans="1:12" ht="30" customHeight="1" x14ac:dyDescent="0.2">
      <c r="A25" s="192"/>
      <c r="B25" s="65" t="s">
        <v>66</v>
      </c>
      <c r="C25" s="72" t="s">
        <v>16</v>
      </c>
      <c r="D25" s="71" t="s">
        <v>17</v>
      </c>
      <c r="E25" s="68" t="s">
        <v>3</v>
      </c>
      <c r="F25" s="69">
        <v>9.5</v>
      </c>
      <c r="G25" s="70"/>
      <c r="H25" s="50">
        <f t="shared" ref="H25" si="10">+G25*F25</f>
        <v>0</v>
      </c>
    </row>
    <row r="26" spans="1:12" ht="30" customHeight="1" thickBot="1" x14ac:dyDescent="0.25">
      <c r="A26" s="192"/>
      <c r="B26" s="56" t="s">
        <v>67</v>
      </c>
      <c r="C26" s="178"/>
      <c r="D26" s="58" t="s">
        <v>68</v>
      </c>
      <c r="E26" s="179" t="s">
        <v>2</v>
      </c>
      <c r="F26" s="76">
        <v>2.95</v>
      </c>
      <c r="G26" s="70"/>
      <c r="H26" s="50">
        <f t="shared" ref="H26" si="11">+G26*F26</f>
        <v>0</v>
      </c>
    </row>
    <row r="27" spans="1:12" ht="75" hidden="1" customHeight="1" thickBot="1" x14ac:dyDescent="0.25">
      <c r="A27" s="193"/>
      <c r="B27" s="73" t="s">
        <v>49</v>
      </c>
      <c r="C27" s="74" t="s">
        <v>31</v>
      </c>
      <c r="D27" s="58" t="s">
        <v>29</v>
      </c>
      <c r="E27" s="75" t="s">
        <v>32</v>
      </c>
      <c r="F27" s="76">
        <v>11.8</v>
      </c>
      <c r="G27" s="61"/>
      <c r="H27" s="77">
        <f t="shared" ref="H27" si="12">+G27*F27</f>
        <v>0</v>
      </c>
    </row>
    <row r="28" spans="1:12" ht="32.25" customHeight="1" thickTop="1" thickBot="1" x14ac:dyDescent="0.25">
      <c r="A28" s="17" t="s">
        <v>18</v>
      </c>
      <c r="B28" s="78" t="s">
        <v>19</v>
      </c>
      <c r="C28" s="79"/>
      <c r="D28" s="80" t="s">
        <v>20</v>
      </c>
      <c r="E28" s="81"/>
      <c r="F28" s="81"/>
      <c r="G28" s="82">
        <f>SUM(G11:G27)</f>
        <v>0</v>
      </c>
      <c r="H28" s="83">
        <f>SUM(H11:H27)</f>
        <v>0</v>
      </c>
    </row>
    <row r="29" spans="1:12" ht="27.75" customHeight="1" x14ac:dyDescent="0.2">
      <c r="A29" s="18" t="s">
        <v>21</v>
      </c>
      <c r="B29" s="16"/>
      <c r="C29" s="16"/>
      <c r="D29" s="16"/>
      <c r="E29" s="16"/>
      <c r="F29" s="16"/>
      <c r="G29" s="16"/>
      <c r="H29" s="19"/>
    </row>
    <row r="30" spans="1:12" ht="11.25" customHeight="1" thickBot="1" x14ac:dyDescent="0.25">
      <c r="A30" s="20"/>
      <c r="B30" s="21"/>
      <c r="C30" s="21"/>
      <c r="D30" s="21"/>
      <c r="E30" s="21"/>
      <c r="F30" s="21"/>
      <c r="G30" s="21"/>
      <c r="H30" s="22"/>
    </row>
    <row r="31" spans="1:12" ht="30.75" customHeight="1" thickTop="1" x14ac:dyDescent="0.2">
      <c r="A31" s="191"/>
      <c r="B31" s="191"/>
      <c r="C31" s="191"/>
      <c r="D31" s="191"/>
      <c r="E31" s="191"/>
      <c r="F31" s="191"/>
      <c r="G31" s="191"/>
      <c r="H31" s="191"/>
    </row>
    <row r="33" spans="11:11" x14ac:dyDescent="0.2">
      <c r="K33" s="2" t="s">
        <v>1</v>
      </c>
    </row>
    <row r="37" spans="11:11" ht="14.25" customHeight="1" x14ac:dyDescent="0.2"/>
  </sheetData>
  <mergeCells count="14">
    <mergeCell ref="A31:H31"/>
    <mergeCell ref="A22:A27"/>
    <mergeCell ref="D8:H8"/>
    <mergeCell ref="E2:H2"/>
    <mergeCell ref="E3:H3"/>
    <mergeCell ref="E4:H4"/>
    <mergeCell ref="E5:H5"/>
    <mergeCell ref="E6:H6"/>
    <mergeCell ref="A7:H7"/>
    <mergeCell ref="A10:B10"/>
    <mergeCell ref="A11:A14"/>
    <mergeCell ref="A9:H9"/>
    <mergeCell ref="A8:C8"/>
    <mergeCell ref="A15:A21"/>
  </mergeCells>
  <printOptions horizontalCentered="1"/>
  <pageMargins left="0.23622047244094491" right="0.23622047244094491" top="0.39370078740157483" bottom="0.74803149606299213" header="0" footer="0.31496062992125984"/>
  <pageSetup paperSize="9" scale="53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37"/>
  <sheetViews>
    <sheetView workbookViewId="0">
      <selection activeCell="E10" sqref="E10:F10"/>
    </sheetView>
  </sheetViews>
  <sheetFormatPr baseColWidth="10" defaultRowHeight="16.5" x14ac:dyDescent="0.2"/>
  <cols>
    <col min="1" max="1" width="15.5703125" style="3" customWidth="1"/>
    <col min="2" max="2" width="53" style="3" customWidth="1"/>
    <col min="3" max="3" width="14.7109375" style="3" customWidth="1"/>
    <col min="4" max="4" width="9.7109375" style="3" bestFit="1" customWidth="1"/>
    <col min="5" max="5" width="4.140625" style="3" bestFit="1" customWidth="1"/>
    <col min="6" max="6" width="9.5703125" style="3" customWidth="1"/>
    <col min="7" max="7" width="4.140625" style="3" bestFit="1" customWidth="1"/>
    <col min="8" max="8" width="9.5703125" style="3" customWidth="1"/>
    <col min="9" max="9" width="4.140625" style="3" bestFit="1" customWidth="1"/>
    <col min="10" max="10" width="9.5703125" style="3" customWidth="1"/>
    <col min="11" max="11" width="4.140625" style="3" bestFit="1" customWidth="1"/>
    <col min="12" max="12" width="9.5703125" style="3" customWidth="1"/>
    <col min="13" max="13" width="4.140625" style="3" bestFit="1" customWidth="1"/>
    <col min="14" max="14" width="9.5703125" style="3" customWidth="1"/>
    <col min="15" max="15" width="4.140625" style="3" bestFit="1" customWidth="1"/>
    <col min="16" max="16" width="9.5703125" style="3" customWidth="1"/>
    <col min="17" max="17" width="4.140625" style="3" bestFit="1" customWidth="1"/>
    <col min="18" max="18" width="9.5703125" style="3" customWidth="1"/>
    <col min="19" max="19" width="4.140625" style="3" bestFit="1" customWidth="1"/>
    <col min="20" max="20" width="9.5703125" style="3" customWidth="1"/>
    <col min="21" max="21" width="4.140625" style="3" bestFit="1" customWidth="1"/>
    <col min="22" max="22" width="9.5703125" style="3" customWidth="1"/>
    <col min="23" max="23" width="4.140625" style="3" bestFit="1" customWidth="1"/>
    <col min="24" max="24" width="9.5703125" style="3" customWidth="1"/>
    <col min="25" max="25" width="5.140625" style="3" customWidth="1"/>
    <col min="26" max="26" width="9.5703125" style="3" customWidth="1"/>
    <col min="27" max="16384" width="11.42578125" style="3"/>
  </cols>
  <sheetData>
    <row r="1" spans="1:28" ht="5.25" customHeight="1" thickBot="1" x14ac:dyDescent="0.25"/>
    <row r="2" spans="1:28" ht="24.95" customHeight="1" thickTop="1" x14ac:dyDescent="0.2">
      <c r="I2" s="11"/>
      <c r="J2" s="11"/>
      <c r="K2" s="11"/>
      <c r="L2" s="11"/>
      <c r="M2" s="11"/>
      <c r="N2" s="11"/>
      <c r="O2" s="11"/>
      <c r="P2" s="11"/>
      <c r="Q2" s="11"/>
      <c r="R2" s="11"/>
      <c r="T2" s="230" t="s">
        <v>22</v>
      </c>
      <c r="U2" s="231"/>
      <c r="V2" s="231"/>
      <c r="W2" s="231"/>
      <c r="X2" s="231"/>
      <c r="Y2" s="231"/>
      <c r="Z2" s="232"/>
    </row>
    <row r="3" spans="1:28" ht="24.95" customHeight="1" x14ac:dyDescent="0.2">
      <c r="I3" s="12"/>
      <c r="J3" s="12"/>
      <c r="K3" s="12"/>
      <c r="L3" s="12"/>
      <c r="M3" s="12"/>
      <c r="N3" s="12"/>
      <c r="O3" s="13"/>
      <c r="P3" s="12"/>
      <c r="Q3" s="12"/>
      <c r="R3" s="12"/>
      <c r="T3" s="233"/>
      <c r="U3" s="234"/>
      <c r="V3" s="234"/>
      <c r="W3" s="234"/>
      <c r="X3" s="234"/>
      <c r="Y3" s="234"/>
      <c r="Z3" s="235"/>
    </row>
    <row r="4" spans="1:28" ht="24.95" customHeight="1" x14ac:dyDescent="0.2">
      <c r="I4" s="14"/>
      <c r="J4" s="14"/>
      <c r="K4" s="14"/>
      <c r="L4" s="14"/>
      <c r="M4" s="14"/>
      <c r="N4" s="10"/>
      <c r="O4" s="10"/>
      <c r="P4" s="10"/>
      <c r="Q4" s="10"/>
      <c r="R4" s="10"/>
      <c r="T4" s="239"/>
      <c r="U4" s="240"/>
      <c r="V4" s="240"/>
      <c r="W4" s="240"/>
      <c r="X4" s="240"/>
      <c r="Y4" s="240"/>
      <c r="Z4" s="241"/>
    </row>
    <row r="5" spans="1:28" ht="29.25" customHeight="1" x14ac:dyDescent="0.2">
      <c r="I5" s="14"/>
      <c r="J5" s="14"/>
      <c r="K5" s="14"/>
      <c r="L5" s="14"/>
      <c r="M5" s="14"/>
      <c r="N5" s="10"/>
      <c r="O5" s="10"/>
      <c r="P5" s="10"/>
      <c r="Q5" s="10"/>
      <c r="R5" s="10"/>
      <c r="T5" s="239"/>
      <c r="U5" s="240"/>
      <c r="V5" s="240"/>
      <c r="W5" s="240"/>
      <c r="X5" s="240"/>
      <c r="Y5" s="240"/>
      <c r="Z5" s="241"/>
    </row>
    <row r="6" spans="1:28" ht="24.95" customHeight="1" thickBot="1" x14ac:dyDescent="0.3">
      <c r="H6" s="4"/>
      <c r="T6" s="236"/>
      <c r="U6" s="237"/>
      <c r="V6" s="237"/>
      <c r="W6" s="237"/>
      <c r="X6" s="237"/>
      <c r="Y6" s="237"/>
      <c r="Z6" s="238"/>
    </row>
    <row r="7" spans="1:28" ht="23.25" customHeight="1" thickTop="1" x14ac:dyDescent="0.2">
      <c r="A7" s="217"/>
      <c r="B7" s="217"/>
      <c r="C7" s="217"/>
      <c r="D7" s="217"/>
      <c r="E7" s="217"/>
      <c r="F7" s="5"/>
      <c r="G7" s="5"/>
      <c r="H7" s="5"/>
      <c r="I7" s="6"/>
      <c r="J7" s="5"/>
      <c r="K7" s="5"/>
      <c r="L7" s="5"/>
      <c r="M7" s="7"/>
      <c r="N7" s="6"/>
      <c r="O7" s="7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8" ht="28.5" customHeight="1" thickBot="1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8" ht="33.75" customHeight="1" thickTop="1" thickBot="1" x14ac:dyDescent="0.25">
      <c r="A9" s="218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20"/>
    </row>
    <row r="10" spans="1:28" ht="27.75" customHeight="1" thickTop="1" x14ac:dyDescent="0.2">
      <c r="A10" s="221" t="s">
        <v>7</v>
      </c>
      <c r="B10" s="222"/>
      <c r="C10" s="225" t="s">
        <v>23</v>
      </c>
      <c r="D10" s="227" t="s">
        <v>24</v>
      </c>
      <c r="E10" s="229"/>
      <c r="F10" s="216"/>
      <c r="G10" s="215"/>
      <c r="H10" s="216"/>
      <c r="I10" s="215"/>
      <c r="J10" s="216"/>
      <c r="K10" s="215"/>
      <c r="L10" s="216"/>
      <c r="M10" s="215"/>
      <c r="N10" s="216"/>
      <c r="O10" s="215"/>
      <c r="P10" s="216"/>
      <c r="Q10" s="215"/>
      <c r="R10" s="216"/>
      <c r="S10" s="215"/>
      <c r="T10" s="216"/>
      <c r="U10" s="215"/>
      <c r="V10" s="216"/>
      <c r="W10" s="215"/>
      <c r="X10" s="216"/>
      <c r="Y10" s="242" t="s">
        <v>25</v>
      </c>
      <c r="Z10" s="243"/>
    </row>
    <row r="11" spans="1:28" ht="20.25" customHeight="1" thickBot="1" x14ac:dyDescent="0.25">
      <c r="A11" s="223"/>
      <c r="B11" s="224"/>
      <c r="C11" s="226"/>
      <c r="D11" s="228"/>
      <c r="E11" s="26" t="s">
        <v>26</v>
      </c>
      <c r="F11" s="27" t="s">
        <v>12</v>
      </c>
      <c r="G11" s="28" t="s">
        <v>26</v>
      </c>
      <c r="H11" s="27" t="s">
        <v>12</v>
      </c>
      <c r="I11" s="28" t="s">
        <v>26</v>
      </c>
      <c r="J11" s="27" t="s">
        <v>12</v>
      </c>
      <c r="K11" s="28" t="s">
        <v>26</v>
      </c>
      <c r="L11" s="27" t="s">
        <v>12</v>
      </c>
      <c r="M11" s="28" t="s">
        <v>26</v>
      </c>
      <c r="N11" s="27" t="s">
        <v>12</v>
      </c>
      <c r="O11" s="28" t="s">
        <v>26</v>
      </c>
      <c r="P11" s="27" t="s">
        <v>12</v>
      </c>
      <c r="Q11" s="28" t="s">
        <v>26</v>
      </c>
      <c r="R11" s="27" t="s">
        <v>12</v>
      </c>
      <c r="S11" s="28" t="s">
        <v>26</v>
      </c>
      <c r="T11" s="27" t="s">
        <v>12</v>
      </c>
      <c r="U11" s="28" t="s">
        <v>26</v>
      </c>
      <c r="V11" s="27" t="s">
        <v>12</v>
      </c>
      <c r="W11" s="28" t="s">
        <v>26</v>
      </c>
      <c r="X11" s="27" t="s">
        <v>12</v>
      </c>
      <c r="Y11" s="28" t="s">
        <v>26</v>
      </c>
      <c r="Z11" s="29" t="s">
        <v>12</v>
      </c>
    </row>
    <row r="12" spans="1:28" ht="21.95" customHeight="1" thickTop="1" x14ac:dyDescent="0.2">
      <c r="A12" s="212" t="s">
        <v>13</v>
      </c>
      <c r="B12" s="84" t="s">
        <v>79</v>
      </c>
      <c r="C12" s="85" t="s">
        <v>4</v>
      </c>
      <c r="D12" s="86">
        <v>26</v>
      </c>
      <c r="E12" s="87"/>
      <c r="F12" s="88" t="str">
        <f t="shared" ref="F12:F15" si="0">IF(E$10="","",(+E12*$D12))</f>
        <v/>
      </c>
      <c r="G12" s="89"/>
      <c r="H12" s="88" t="str">
        <f t="shared" ref="H12:H15" si="1">IF(G$10="","",(+G12*$D12))</f>
        <v/>
      </c>
      <c r="I12" s="89"/>
      <c r="J12" s="88" t="str">
        <f t="shared" ref="J12:J15" si="2">IF(I$10="","",(+I12*$D12))</f>
        <v/>
      </c>
      <c r="K12" s="90"/>
      <c r="L12" s="88" t="str">
        <f t="shared" ref="L12:L15" si="3">IF(K$10="","",(+K12*$D12))</f>
        <v/>
      </c>
      <c r="M12" s="90"/>
      <c r="N12" s="88" t="str">
        <f t="shared" ref="N12:N15" si="4">IF(M$10="","",(+M12*$D12))</f>
        <v/>
      </c>
      <c r="O12" s="90"/>
      <c r="P12" s="88" t="str">
        <f t="shared" ref="P12:P15" si="5">IF(O$10="","",(+O12*$D12))</f>
        <v/>
      </c>
      <c r="Q12" s="90"/>
      <c r="R12" s="88" t="str">
        <f t="shared" ref="R12:R15" si="6">IF(Q$10="","",(+Q12*$D12))</f>
        <v/>
      </c>
      <c r="S12" s="90"/>
      <c r="T12" s="88" t="str">
        <f t="shared" ref="T12:T15" si="7">IF(S$10="","",(+S12*$D12))</f>
        <v/>
      </c>
      <c r="U12" s="90"/>
      <c r="V12" s="88" t="str">
        <f t="shared" ref="V12:V15" si="8">IF(U$10="","",(+U12*$D12))</f>
        <v/>
      </c>
      <c r="W12" s="90"/>
      <c r="X12" s="88" t="str">
        <f t="shared" ref="X12:X15" si="9">IF(W$10="","",(+W12*$D12))</f>
        <v/>
      </c>
      <c r="Y12" s="91" t="str">
        <f t="shared" ref="Y12:Y15" si="10">IF(E$10="","",(+E12+G12+I12+K12+M12+O12+Q12+S12+U12+W12))</f>
        <v/>
      </c>
      <c r="Z12" s="92" t="str">
        <f t="shared" ref="Z12:Z21" si="11">IF(E$10="","",(+Y12*$D12))</f>
        <v/>
      </c>
      <c r="AB12" s="8"/>
    </row>
    <row r="13" spans="1:28" ht="21.95" customHeight="1" x14ac:dyDescent="0.2">
      <c r="A13" s="213"/>
      <c r="B13" s="93" t="s">
        <v>80</v>
      </c>
      <c r="C13" s="94" t="s">
        <v>4</v>
      </c>
      <c r="D13" s="95">
        <v>19</v>
      </c>
      <c r="E13" s="96"/>
      <c r="F13" s="97" t="str">
        <f t="shared" si="0"/>
        <v/>
      </c>
      <c r="G13" s="98"/>
      <c r="H13" s="99" t="str">
        <f t="shared" si="1"/>
        <v/>
      </c>
      <c r="I13" s="98"/>
      <c r="J13" s="97" t="str">
        <f t="shared" si="2"/>
        <v/>
      </c>
      <c r="K13" s="100"/>
      <c r="L13" s="97" t="str">
        <f t="shared" si="3"/>
        <v/>
      </c>
      <c r="M13" s="100"/>
      <c r="N13" s="97" t="str">
        <f t="shared" si="4"/>
        <v/>
      </c>
      <c r="O13" s="100"/>
      <c r="P13" s="97" t="str">
        <f t="shared" si="5"/>
        <v/>
      </c>
      <c r="Q13" s="100"/>
      <c r="R13" s="97" t="str">
        <f t="shared" si="6"/>
        <v/>
      </c>
      <c r="S13" s="100"/>
      <c r="T13" s="97" t="str">
        <f t="shared" si="7"/>
        <v/>
      </c>
      <c r="U13" s="100"/>
      <c r="V13" s="97" t="str">
        <f t="shared" si="8"/>
        <v/>
      </c>
      <c r="W13" s="100"/>
      <c r="X13" s="97" t="str">
        <f t="shared" si="9"/>
        <v/>
      </c>
      <c r="Y13" s="101" t="str">
        <f t="shared" si="10"/>
        <v/>
      </c>
      <c r="Z13" s="102" t="str">
        <f t="shared" si="11"/>
        <v/>
      </c>
      <c r="AB13" s="8"/>
    </row>
    <row r="14" spans="1:28" ht="21.95" customHeight="1" x14ac:dyDescent="0.2">
      <c r="A14" s="213"/>
      <c r="B14" s="93" t="s">
        <v>5</v>
      </c>
      <c r="C14" s="94" t="s">
        <v>4</v>
      </c>
      <c r="D14" s="95">
        <v>15.2</v>
      </c>
      <c r="E14" s="96"/>
      <c r="F14" s="97" t="str">
        <f t="shared" ref="F14" si="12">IF(E$10="","",(+E14*$D14))</f>
        <v/>
      </c>
      <c r="G14" s="100"/>
      <c r="H14" s="97" t="str">
        <f t="shared" ref="H14" si="13">IF(G$10="","",(+G14*$D14))</f>
        <v/>
      </c>
      <c r="I14" s="100"/>
      <c r="J14" s="97" t="str">
        <f t="shared" ref="J14" si="14">IF(I$10="","",(+I14*$D14))</f>
        <v/>
      </c>
      <c r="K14" s="100"/>
      <c r="L14" s="97" t="str">
        <f t="shared" ref="L14" si="15">IF(K$10="","",(+K14*$D14))</f>
        <v/>
      </c>
      <c r="M14" s="100"/>
      <c r="N14" s="97" t="str">
        <f t="shared" ref="N14" si="16">IF(M$10="","",(+M14*$D14))</f>
        <v/>
      </c>
      <c r="O14" s="100"/>
      <c r="P14" s="97" t="str">
        <f t="shared" ref="P14" si="17">IF(O$10="","",(+O14*$D14))</f>
        <v/>
      </c>
      <c r="Q14" s="100"/>
      <c r="R14" s="97" t="str">
        <f t="shared" ref="R14" si="18">IF(Q$10="","",(+Q14*$D14))</f>
        <v/>
      </c>
      <c r="S14" s="100"/>
      <c r="T14" s="97" t="str">
        <f t="shared" ref="T14" si="19">IF(S$10="","",(+S14*$D14))</f>
        <v/>
      </c>
      <c r="U14" s="100"/>
      <c r="V14" s="97" t="str">
        <f t="shared" ref="V14" si="20">IF(U$10="","",(+U14*$D14))</f>
        <v/>
      </c>
      <c r="W14" s="100"/>
      <c r="X14" s="97" t="str">
        <f t="shared" ref="X14" si="21">IF(W$10="","",(+W14*$D14))</f>
        <v/>
      </c>
      <c r="Y14" s="101" t="str">
        <f t="shared" ref="Y14" si="22">IF(E$10="","",(+E14+G14+I14+K14+M14+O14+Q14+S14+U14+W14))</f>
        <v/>
      </c>
      <c r="Z14" s="102" t="str">
        <f t="shared" ref="Z14" si="23">IF(E$10="","",(+Y14*$D14))</f>
        <v/>
      </c>
      <c r="AB14" s="8"/>
    </row>
    <row r="15" spans="1:28" ht="21.95" customHeight="1" thickBot="1" x14ac:dyDescent="0.25">
      <c r="A15" s="213"/>
      <c r="B15" s="145" t="s">
        <v>57</v>
      </c>
      <c r="C15" s="161" t="s">
        <v>4</v>
      </c>
      <c r="D15" s="147">
        <v>14</v>
      </c>
      <c r="E15" s="162"/>
      <c r="F15" s="163" t="str">
        <f t="shared" si="0"/>
        <v/>
      </c>
      <c r="G15" s="106"/>
      <c r="H15" s="163" t="str">
        <f t="shared" si="1"/>
        <v/>
      </c>
      <c r="I15" s="106"/>
      <c r="J15" s="163" t="str">
        <f t="shared" si="2"/>
        <v/>
      </c>
      <c r="K15" s="106"/>
      <c r="L15" s="163" t="str">
        <f t="shared" si="3"/>
        <v/>
      </c>
      <c r="M15" s="106"/>
      <c r="N15" s="163" t="str">
        <f t="shared" si="4"/>
        <v/>
      </c>
      <c r="O15" s="106"/>
      <c r="P15" s="163" t="str">
        <f t="shared" si="5"/>
        <v/>
      </c>
      <c r="Q15" s="106"/>
      <c r="R15" s="163" t="str">
        <f t="shared" si="6"/>
        <v/>
      </c>
      <c r="S15" s="106"/>
      <c r="T15" s="163" t="str">
        <f t="shared" si="7"/>
        <v/>
      </c>
      <c r="U15" s="106"/>
      <c r="V15" s="163" t="str">
        <f t="shared" si="8"/>
        <v/>
      </c>
      <c r="W15" s="106"/>
      <c r="X15" s="163" t="str">
        <f t="shared" si="9"/>
        <v/>
      </c>
      <c r="Y15" s="164" t="str">
        <f t="shared" si="10"/>
        <v/>
      </c>
      <c r="Z15" s="165" t="str">
        <f t="shared" si="11"/>
        <v/>
      </c>
      <c r="AB15" s="8"/>
    </row>
    <row r="16" spans="1:28" ht="21.95" customHeight="1" thickTop="1" x14ac:dyDescent="0.2">
      <c r="A16" s="212" t="s">
        <v>30</v>
      </c>
      <c r="B16" s="185" t="s">
        <v>73</v>
      </c>
      <c r="C16" s="128" t="s">
        <v>58</v>
      </c>
      <c r="D16" s="186">
        <v>2.7</v>
      </c>
      <c r="E16" s="110"/>
      <c r="F16" s="111" t="str">
        <f t="shared" ref="F16:F22" si="24">IF(E$10="","",(+E16*$D16))</f>
        <v/>
      </c>
      <c r="G16" s="112"/>
      <c r="H16" s="111" t="str">
        <f t="shared" ref="H16:H22" si="25">IF(G$10="","",(+G16*$D16))</f>
        <v/>
      </c>
      <c r="I16" s="112"/>
      <c r="J16" s="111" t="str">
        <f t="shared" ref="J16:J22" si="26">IF(I$10="","",(+I16*$D16))</f>
        <v/>
      </c>
      <c r="K16" s="112"/>
      <c r="L16" s="111" t="str">
        <f t="shared" ref="L16:L22" si="27">IF(K$10="","",(+K16*$D16))</f>
        <v/>
      </c>
      <c r="M16" s="112"/>
      <c r="N16" s="111" t="str">
        <f t="shared" ref="N16:N22" si="28">IF(M$10="","",(+M16*$D16))</f>
        <v/>
      </c>
      <c r="O16" s="112"/>
      <c r="P16" s="111" t="str">
        <f t="shared" ref="P16:P22" si="29">IF(O$10="","",(+O16*$D16))</f>
        <v/>
      </c>
      <c r="Q16" s="112"/>
      <c r="R16" s="111" t="str">
        <f t="shared" ref="R16:R22" si="30">IF(Q$10="","",(+Q16*$D16))</f>
        <v/>
      </c>
      <c r="S16" s="112"/>
      <c r="T16" s="111" t="str">
        <f t="shared" ref="T16:T22" si="31">IF(S$10="","",(+S16*$D16))</f>
        <v/>
      </c>
      <c r="U16" s="112"/>
      <c r="V16" s="111" t="str">
        <f t="shared" ref="V16:V22" si="32">IF(U$10="","",(+U16*$D16))</f>
        <v/>
      </c>
      <c r="W16" s="112"/>
      <c r="X16" s="111" t="str">
        <f t="shared" ref="X16:X22" si="33">IF(W$10="","",(+W16*$D16))</f>
        <v/>
      </c>
      <c r="Y16" s="113" t="str">
        <f t="shared" ref="Y16:Y22" si="34">IF(E$10="","",(+E16+G16+I16+K16+M16+O16+Q16+S16+U16+W16))</f>
        <v/>
      </c>
      <c r="Z16" s="187" t="str">
        <f t="shared" ref="Z16:Z22" si="35">IF(E$10="","",(+Y16*$D16))</f>
        <v/>
      </c>
      <c r="AB16" s="8"/>
    </row>
    <row r="17" spans="1:28" ht="21.95" customHeight="1" x14ac:dyDescent="0.2">
      <c r="A17" s="213"/>
      <c r="B17" s="93" t="s">
        <v>51</v>
      </c>
      <c r="C17" s="114" t="s">
        <v>36</v>
      </c>
      <c r="D17" s="115">
        <v>13</v>
      </c>
      <c r="E17" s="96"/>
      <c r="F17" s="97" t="str">
        <f t="shared" ref="F17" si="36">IF(E$10="","",(+E17*$D17))</f>
        <v/>
      </c>
      <c r="G17" s="100"/>
      <c r="H17" s="97" t="str">
        <f t="shared" ref="H17" si="37">IF(G$10="","",(+G17*$D17))</f>
        <v/>
      </c>
      <c r="I17" s="100"/>
      <c r="J17" s="97" t="str">
        <f t="shared" ref="J17" si="38">IF(I$10="","",(+I17*$D17))</f>
        <v/>
      </c>
      <c r="K17" s="100"/>
      <c r="L17" s="97" t="str">
        <f t="shared" ref="L17" si="39">IF(K$10="","",(+K17*$D17))</f>
        <v/>
      </c>
      <c r="M17" s="100"/>
      <c r="N17" s="97" t="str">
        <f t="shared" ref="N17" si="40">IF(M$10="","",(+M17*$D17))</f>
        <v/>
      </c>
      <c r="O17" s="100"/>
      <c r="P17" s="97" t="str">
        <f t="shared" ref="P17" si="41">IF(O$10="","",(+O17*$D17))</f>
        <v/>
      </c>
      <c r="Q17" s="100"/>
      <c r="R17" s="97" t="str">
        <f t="shared" ref="R17" si="42">IF(Q$10="","",(+Q17*$D17))</f>
        <v/>
      </c>
      <c r="S17" s="100"/>
      <c r="T17" s="97" t="str">
        <f t="shared" ref="T17" si="43">IF(S$10="","",(+S17*$D17))</f>
        <v/>
      </c>
      <c r="U17" s="100"/>
      <c r="V17" s="97" t="str">
        <f t="shared" ref="V17" si="44">IF(U$10="","",(+U17*$D17))</f>
        <v/>
      </c>
      <c r="W17" s="100"/>
      <c r="X17" s="97" t="str">
        <f t="shared" ref="X17" si="45">IF(W$10="","",(+W17*$D17))</f>
        <v/>
      </c>
      <c r="Y17" s="101" t="str">
        <f t="shared" ref="Y17" si="46">IF(E$10="","",(+E17+G17+I17+K17+M17+O17+Q17+S17+U17+W17))</f>
        <v/>
      </c>
      <c r="Z17" s="102" t="str">
        <f t="shared" ref="Z17" si="47">IF(E$10="","",(+Y17*$D17))</f>
        <v/>
      </c>
      <c r="AB17" s="8"/>
    </row>
    <row r="18" spans="1:28" ht="21.95" customHeight="1" x14ac:dyDescent="0.2">
      <c r="A18" s="213"/>
      <c r="B18" s="93" t="s">
        <v>52</v>
      </c>
      <c r="C18" s="114" t="s">
        <v>34</v>
      </c>
      <c r="D18" s="115">
        <v>9</v>
      </c>
      <c r="E18" s="116"/>
      <c r="F18" s="117" t="str">
        <f t="shared" si="24"/>
        <v/>
      </c>
      <c r="G18" s="118"/>
      <c r="H18" s="117" t="str">
        <f t="shared" si="25"/>
        <v/>
      </c>
      <c r="I18" s="118"/>
      <c r="J18" s="97" t="str">
        <f t="shared" si="26"/>
        <v/>
      </c>
      <c r="K18" s="118"/>
      <c r="L18" s="117" t="str">
        <f t="shared" si="27"/>
        <v/>
      </c>
      <c r="M18" s="118"/>
      <c r="N18" s="117" t="str">
        <f t="shared" si="28"/>
        <v/>
      </c>
      <c r="O18" s="118"/>
      <c r="P18" s="97" t="str">
        <f t="shared" si="29"/>
        <v/>
      </c>
      <c r="Q18" s="100"/>
      <c r="R18" s="97" t="str">
        <f t="shared" si="30"/>
        <v/>
      </c>
      <c r="S18" s="100"/>
      <c r="T18" s="97" t="str">
        <f t="shared" si="31"/>
        <v/>
      </c>
      <c r="U18" s="100"/>
      <c r="V18" s="97" t="str">
        <f t="shared" si="32"/>
        <v/>
      </c>
      <c r="W18" s="100"/>
      <c r="X18" s="97" t="str">
        <f t="shared" si="33"/>
        <v/>
      </c>
      <c r="Y18" s="119" t="str">
        <f t="shared" si="34"/>
        <v/>
      </c>
      <c r="Z18" s="102" t="str">
        <f t="shared" si="11"/>
        <v/>
      </c>
      <c r="AB18" s="8"/>
    </row>
    <row r="19" spans="1:28" ht="21.95" customHeight="1" x14ac:dyDescent="0.2">
      <c r="A19" s="213"/>
      <c r="B19" s="93" t="s">
        <v>53</v>
      </c>
      <c r="C19" s="114" t="s">
        <v>33</v>
      </c>
      <c r="D19" s="115">
        <v>11</v>
      </c>
      <c r="E19" s="116"/>
      <c r="F19" s="117" t="str">
        <f t="shared" ref="F19" si="48">IF(E$10="","",(+E19*$D19))</f>
        <v/>
      </c>
      <c r="G19" s="118"/>
      <c r="H19" s="117" t="str">
        <f t="shared" ref="H19" si="49">IF(G$10="","",(+G19*$D19))</f>
        <v/>
      </c>
      <c r="I19" s="118"/>
      <c r="J19" s="97" t="str">
        <f t="shared" ref="J19" si="50">IF(I$10="","",(+I19*$D19))</f>
        <v/>
      </c>
      <c r="K19" s="118"/>
      <c r="L19" s="117" t="str">
        <f t="shared" ref="L19" si="51">IF(K$10="","",(+K19*$D19))</f>
        <v/>
      </c>
      <c r="M19" s="118"/>
      <c r="N19" s="117" t="str">
        <f t="shared" ref="N19" si="52">IF(M$10="","",(+M19*$D19))</f>
        <v/>
      </c>
      <c r="O19" s="118"/>
      <c r="P19" s="97" t="str">
        <f t="shared" ref="P19" si="53">IF(O$10="","",(+O19*$D19))</f>
        <v/>
      </c>
      <c r="Q19" s="100"/>
      <c r="R19" s="97" t="str">
        <f t="shared" ref="R19" si="54">IF(Q$10="","",(+Q19*$D19))</f>
        <v/>
      </c>
      <c r="S19" s="100"/>
      <c r="T19" s="97" t="str">
        <f t="shared" ref="T19" si="55">IF(S$10="","",(+S19*$D19))</f>
        <v/>
      </c>
      <c r="U19" s="100"/>
      <c r="V19" s="97" t="str">
        <f t="shared" ref="V19" si="56">IF(U$10="","",(+U19*$D19))</f>
        <v/>
      </c>
      <c r="W19" s="100"/>
      <c r="X19" s="97" t="str">
        <f t="shared" ref="X19" si="57">IF(W$10="","",(+W19*$D19))</f>
        <v/>
      </c>
      <c r="Y19" s="119" t="str">
        <f t="shared" ref="Y19" si="58">IF(E$10="","",(+E19+G19+I19+K19+M19+O19+Q19+S19+U19+W19))</f>
        <v/>
      </c>
      <c r="Z19" s="102" t="str">
        <f t="shared" si="11"/>
        <v/>
      </c>
      <c r="AB19" s="8"/>
    </row>
    <row r="20" spans="1:28" ht="21.95" customHeight="1" x14ac:dyDescent="0.2">
      <c r="A20" s="213"/>
      <c r="B20" s="93" t="s">
        <v>54</v>
      </c>
      <c r="C20" s="114" t="s">
        <v>34</v>
      </c>
      <c r="D20" s="115">
        <v>9</v>
      </c>
      <c r="E20" s="116"/>
      <c r="F20" s="117" t="str">
        <f t="shared" ref="F20" si="59">IF(E$10="","",(+E20*$D20))</f>
        <v/>
      </c>
      <c r="G20" s="118"/>
      <c r="H20" s="117" t="str">
        <f t="shared" ref="H20" si="60">IF(G$10="","",(+G20*$D20))</f>
        <v/>
      </c>
      <c r="I20" s="118"/>
      <c r="J20" s="97" t="str">
        <f t="shared" ref="J20" si="61">IF(I$10="","",(+I20*$D20))</f>
        <v/>
      </c>
      <c r="K20" s="118"/>
      <c r="L20" s="117" t="str">
        <f t="shared" ref="L20" si="62">IF(K$10="","",(+K20*$D20))</f>
        <v/>
      </c>
      <c r="M20" s="118"/>
      <c r="N20" s="117" t="str">
        <f t="shared" ref="N20" si="63">IF(M$10="","",(+M20*$D20))</f>
        <v/>
      </c>
      <c r="O20" s="118"/>
      <c r="P20" s="97" t="str">
        <f t="shared" ref="P20" si="64">IF(O$10="","",(+O20*$D20))</f>
        <v/>
      </c>
      <c r="Q20" s="100"/>
      <c r="R20" s="97" t="str">
        <f t="shared" ref="R20" si="65">IF(Q$10="","",(+Q20*$D20))</f>
        <v/>
      </c>
      <c r="S20" s="100"/>
      <c r="T20" s="97" t="str">
        <f t="shared" ref="T20" si="66">IF(S$10="","",(+S20*$D20))</f>
        <v/>
      </c>
      <c r="U20" s="100"/>
      <c r="V20" s="97" t="str">
        <f t="shared" ref="V20" si="67">IF(U$10="","",(+U20*$D20))</f>
        <v/>
      </c>
      <c r="W20" s="100"/>
      <c r="X20" s="97" t="str">
        <f t="shared" ref="X20" si="68">IF(W$10="","",(+W20*$D20))</f>
        <v/>
      </c>
      <c r="Y20" s="119" t="str">
        <f t="shared" ref="Y20" si="69">IF(E$10="","",(+E20+G20+I20+K20+M20+O20+Q20+S20+U20+W20))</f>
        <v/>
      </c>
      <c r="Z20" s="102" t="str">
        <f t="shared" si="11"/>
        <v/>
      </c>
      <c r="AB20" s="8"/>
    </row>
    <row r="21" spans="1:28" ht="21.95" customHeight="1" x14ac:dyDescent="0.2">
      <c r="A21" s="213"/>
      <c r="B21" s="137" t="s">
        <v>55</v>
      </c>
      <c r="C21" s="138" t="s">
        <v>14</v>
      </c>
      <c r="D21" s="188">
        <v>7.9</v>
      </c>
      <c r="E21" s="116"/>
      <c r="F21" s="117" t="str">
        <f t="shared" ref="F21" si="70">IF(E$10="","",(+E21*$D21))</f>
        <v/>
      </c>
      <c r="G21" s="118"/>
      <c r="H21" s="117" t="str">
        <f t="shared" ref="H21" si="71">IF(G$10="","",(+G21*$D21))</f>
        <v/>
      </c>
      <c r="I21" s="118"/>
      <c r="J21" s="117" t="str">
        <f t="shared" ref="J21" si="72">IF(I$10="","",(+I21*$D21))</f>
        <v/>
      </c>
      <c r="K21" s="118"/>
      <c r="L21" s="117" t="str">
        <f t="shared" ref="L21" si="73">IF(K$10="","",(+K21*$D21))</f>
        <v/>
      </c>
      <c r="M21" s="118"/>
      <c r="N21" s="117" t="str">
        <f t="shared" ref="N21" si="74">IF(M$10="","",(+M21*$D21))</f>
        <v/>
      </c>
      <c r="O21" s="118"/>
      <c r="P21" s="117" t="str">
        <f t="shared" ref="P21" si="75">IF(O$10="","",(+O21*$D21))</f>
        <v/>
      </c>
      <c r="Q21" s="118"/>
      <c r="R21" s="117" t="str">
        <f t="shared" ref="R21" si="76">IF(Q$10="","",(+Q21*$D21))</f>
        <v/>
      </c>
      <c r="S21" s="118"/>
      <c r="T21" s="117" t="str">
        <f t="shared" ref="T21" si="77">IF(S$10="","",(+S21*$D21))</f>
        <v/>
      </c>
      <c r="U21" s="118"/>
      <c r="V21" s="117" t="str">
        <f t="shared" ref="V21" si="78">IF(U$10="","",(+U21*$D21))</f>
        <v/>
      </c>
      <c r="W21" s="118"/>
      <c r="X21" s="117" t="str">
        <f t="shared" ref="X21" si="79">IF(W$10="","",(+W21*$D21))</f>
        <v/>
      </c>
      <c r="Y21" s="119" t="str">
        <f t="shared" ref="Y21" si="80">IF(E$10="","",(+E21+G21+I21+K21+M21+O21+Q21+S21+U21+W21))</f>
        <v/>
      </c>
      <c r="Z21" s="160" t="str">
        <f t="shared" si="11"/>
        <v/>
      </c>
      <c r="AB21" s="8"/>
    </row>
    <row r="22" spans="1:28" ht="21.95" customHeight="1" thickBot="1" x14ac:dyDescent="0.25">
      <c r="A22" s="213"/>
      <c r="B22" s="103" t="s">
        <v>74</v>
      </c>
      <c r="C22" s="189" t="s">
        <v>34</v>
      </c>
      <c r="D22" s="190">
        <v>7</v>
      </c>
      <c r="E22" s="104"/>
      <c r="F22" s="105" t="str">
        <f t="shared" si="24"/>
        <v/>
      </c>
      <c r="G22" s="107"/>
      <c r="H22" s="105" t="str">
        <f t="shared" si="25"/>
        <v/>
      </c>
      <c r="I22" s="107"/>
      <c r="J22" s="105" t="str">
        <f t="shared" si="26"/>
        <v/>
      </c>
      <c r="K22" s="107"/>
      <c r="L22" s="105" t="str">
        <f t="shared" si="27"/>
        <v/>
      </c>
      <c r="M22" s="107"/>
      <c r="N22" s="105" t="str">
        <f t="shared" si="28"/>
        <v/>
      </c>
      <c r="O22" s="107"/>
      <c r="P22" s="105" t="str">
        <f t="shared" si="29"/>
        <v/>
      </c>
      <c r="Q22" s="107"/>
      <c r="R22" s="105" t="str">
        <f t="shared" si="30"/>
        <v/>
      </c>
      <c r="S22" s="107"/>
      <c r="T22" s="105" t="str">
        <f t="shared" si="31"/>
        <v/>
      </c>
      <c r="U22" s="107"/>
      <c r="V22" s="105" t="str">
        <f t="shared" si="32"/>
        <v/>
      </c>
      <c r="W22" s="107"/>
      <c r="X22" s="105" t="str">
        <f t="shared" si="33"/>
        <v/>
      </c>
      <c r="Y22" s="108" t="str">
        <f t="shared" si="34"/>
        <v/>
      </c>
      <c r="Z22" s="109" t="str">
        <f t="shared" si="35"/>
        <v/>
      </c>
      <c r="AB22" s="8"/>
    </row>
    <row r="23" spans="1:28" ht="21.95" customHeight="1" thickTop="1" x14ac:dyDescent="0.2">
      <c r="A23" s="212" t="s">
        <v>15</v>
      </c>
      <c r="B23" s="120" t="s">
        <v>75</v>
      </c>
      <c r="C23" s="121" t="s">
        <v>70</v>
      </c>
      <c r="D23" s="86">
        <v>14</v>
      </c>
      <c r="E23" s="122"/>
      <c r="F23" s="123" t="str">
        <f t="shared" ref="F23:F24" si="81">IF(E$10="","",(+E23*$D23))</f>
        <v/>
      </c>
      <c r="G23" s="124"/>
      <c r="H23" s="123" t="str">
        <f t="shared" ref="H23:H24" si="82">IF(G$10="","",(+G23*$D23))</f>
        <v/>
      </c>
      <c r="I23" s="124"/>
      <c r="J23" s="123" t="str">
        <f t="shared" ref="J23:J24" si="83">IF(I$10="","",(+I23*$D23))</f>
        <v/>
      </c>
      <c r="K23" s="124"/>
      <c r="L23" s="123" t="str">
        <f t="shared" ref="L23:L24" si="84">IF(K$10="","",(+K23*$D23))</f>
        <v/>
      </c>
      <c r="M23" s="124"/>
      <c r="N23" s="123" t="str">
        <f t="shared" ref="N23:N24" si="85">IF(M$10="","",(+M23*$D23))</f>
        <v/>
      </c>
      <c r="O23" s="124"/>
      <c r="P23" s="123" t="str">
        <f t="shared" ref="P23:P24" si="86">IF(O$10="","",(+O23*$D23))</f>
        <v/>
      </c>
      <c r="Q23" s="124"/>
      <c r="R23" s="123" t="str">
        <f t="shared" ref="R23:R24" si="87">IF(Q$10="","",(+Q23*$D23))</f>
        <v/>
      </c>
      <c r="S23" s="124"/>
      <c r="T23" s="123" t="str">
        <f t="shared" ref="T23:T24" si="88">IF(S$10="","",(+S23*$D23))</f>
        <v/>
      </c>
      <c r="U23" s="124"/>
      <c r="V23" s="123" t="str">
        <f t="shared" ref="V23:V24" si="89">IF(U$10="","",(+U23*$D23))</f>
        <v/>
      </c>
      <c r="W23" s="124"/>
      <c r="X23" s="123" t="str">
        <f t="shared" ref="X23:X28" si="90">IF(W$10="","",(+W23*$D23))</f>
        <v/>
      </c>
      <c r="Y23" s="125" t="str">
        <f t="shared" ref="Y23:Y28" si="91">IF(E$10="","",(+E23+G23+I23+K23+M23+O23+Q23+S23+U23+W23))</f>
        <v/>
      </c>
      <c r="Z23" s="126" t="str">
        <f t="shared" ref="Z23:Z28" si="92">IF(E$10="","",(+Y23*$D23))</f>
        <v/>
      </c>
      <c r="AB23" s="8"/>
    </row>
    <row r="24" spans="1:28" ht="21.95" customHeight="1" x14ac:dyDescent="0.2">
      <c r="A24" s="213"/>
      <c r="B24" s="127" t="s">
        <v>76</v>
      </c>
      <c r="C24" s="128" t="s">
        <v>34</v>
      </c>
      <c r="D24" s="129">
        <v>12</v>
      </c>
      <c r="E24" s="130"/>
      <c r="F24" s="131" t="str">
        <f t="shared" si="81"/>
        <v/>
      </c>
      <c r="G24" s="132"/>
      <c r="H24" s="131" t="str">
        <f t="shared" si="82"/>
        <v/>
      </c>
      <c r="I24" s="132"/>
      <c r="J24" s="131" t="str">
        <f t="shared" si="83"/>
        <v/>
      </c>
      <c r="K24" s="132"/>
      <c r="L24" s="131" t="str">
        <f t="shared" si="84"/>
        <v/>
      </c>
      <c r="M24" s="132"/>
      <c r="N24" s="131" t="str">
        <f t="shared" si="85"/>
        <v/>
      </c>
      <c r="O24" s="132"/>
      <c r="P24" s="131" t="str">
        <f t="shared" si="86"/>
        <v/>
      </c>
      <c r="Q24" s="132"/>
      <c r="R24" s="131" t="str">
        <f t="shared" si="87"/>
        <v/>
      </c>
      <c r="S24" s="132"/>
      <c r="T24" s="131" t="str">
        <f t="shared" si="88"/>
        <v/>
      </c>
      <c r="U24" s="132"/>
      <c r="V24" s="131" t="str">
        <f t="shared" si="89"/>
        <v/>
      </c>
      <c r="W24" s="132"/>
      <c r="X24" s="131" t="str">
        <f t="shared" ref="X24" si="93">IF(W$10="","",(+W24*$D24))</f>
        <v/>
      </c>
      <c r="Y24" s="133" t="str">
        <f t="shared" ref="Y24" si="94">IF(E$10="","",(+E24+G24+I24+K24+M24+O24+Q24+S24+U24+W24))</f>
        <v/>
      </c>
      <c r="Z24" s="134" t="str">
        <f t="shared" ref="Z24" si="95">IF(E$10="","",(+Y24*$D24))</f>
        <v/>
      </c>
      <c r="AB24" s="8"/>
    </row>
    <row r="25" spans="1:28" ht="21.95" customHeight="1" x14ac:dyDescent="0.2">
      <c r="A25" s="213"/>
      <c r="B25" s="93" t="s">
        <v>77</v>
      </c>
      <c r="C25" s="114" t="s">
        <v>35</v>
      </c>
      <c r="D25" s="95">
        <v>14</v>
      </c>
      <c r="E25" s="96"/>
      <c r="F25" s="135" t="str">
        <f t="shared" ref="F25" si="96">IF(E$10="","",(+E25*$D25))</f>
        <v/>
      </c>
      <c r="G25" s="100"/>
      <c r="H25" s="135" t="str">
        <f t="shared" ref="H25" si="97">IF(G$10="","",(+G25*$D25))</f>
        <v/>
      </c>
      <c r="I25" s="100"/>
      <c r="J25" s="135" t="str">
        <f t="shared" ref="J25" si="98">IF(I$10="","",(+I25*$D25))</f>
        <v/>
      </c>
      <c r="K25" s="100"/>
      <c r="L25" s="135" t="str">
        <f t="shared" ref="L25" si="99">IF(K$10="","",(+K25*$D25))</f>
        <v/>
      </c>
      <c r="M25" s="100"/>
      <c r="N25" s="135" t="str">
        <f t="shared" ref="N25" si="100">IF(M$10="","",(+M25*$D25))</f>
        <v/>
      </c>
      <c r="O25" s="100"/>
      <c r="P25" s="135" t="str">
        <f t="shared" ref="P25" si="101">IF(O$10="","",(+O25*$D25))</f>
        <v/>
      </c>
      <c r="Q25" s="100"/>
      <c r="R25" s="135" t="str">
        <f t="shared" ref="R25" si="102">IF(Q$10="","",(+Q25*$D25))</f>
        <v/>
      </c>
      <c r="S25" s="100"/>
      <c r="T25" s="135" t="str">
        <f t="shared" ref="T25" si="103">IF(S$10="","",(+S25*$D25))</f>
        <v/>
      </c>
      <c r="U25" s="100"/>
      <c r="V25" s="135" t="str">
        <f t="shared" ref="V25" si="104">IF(U$10="","",(+U25*$D25))</f>
        <v/>
      </c>
      <c r="W25" s="100"/>
      <c r="X25" s="135" t="str">
        <f t="shared" si="90"/>
        <v/>
      </c>
      <c r="Y25" s="101" t="str">
        <f t="shared" si="91"/>
        <v/>
      </c>
      <c r="Z25" s="136" t="str">
        <f t="shared" si="92"/>
        <v/>
      </c>
      <c r="AB25" s="8"/>
    </row>
    <row r="26" spans="1:28" ht="21.95" customHeight="1" x14ac:dyDescent="0.2">
      <c r="A26" s="213"/>
      <c r="B26" s="137" t="s">
        <v>78</v>
      </c>
      <c r="C26" s="138" t="s">
        <v>17</v>
      </c>
      <c r="D26" s="139">
        <v>9.5</v>
      </c>
      <c r="E26" s="140"/>
      <c r="F26" s="141" t="str">
        <f>IF(E$10="","",(+E26*$D26))</f>
        <v/>
      </c>
      <c r="G26" s="142"/>
      <c r="H26" s="141" t="str">
        <f>IF(G$10="","",(+G26*$D26))</f>
        <v/>
      </c>
      <c r="I26" s="142"/>
      <c r="J26" s="141" t="str">
        <f>IF(I$10="","",(+I26*$D26))</f>
        <v/>
      </c>
      <c r="K26" s="142"/>
      <c r="L26" s="141" t="str">
        <f>IF(K$10="","",(+K26*$D26))</f>
        <v/>
      </c>
      <c r="M26" s="142"/>
      <c r="N26" s="141" t="str">
        <f>IF(M$10="","",(+M26*$D26))</f>
        <v/>
      </c>
      <c r="O26" s="142"/>
      <c r="P26" s="141" t="str">
        <f>IF(O$10="","",(+O26*$D26))</f>
        <v/>
      </c>
      <c r="Q26" s="142"/>
      <c r="R26" s="141" t="str">
        <f>IF(Q$10="","",(+Q26*$D26))</f>
        <v/>
      </c>
      <c r="S26" s="142"/>
      <c r="T26" s="141" t="str">
        <f>IF(S$10="","",(+S26*$D26))</f>
        <v/>
      </c>
      <c r="U26" s="142"/>
      <c r="V26" s="141" t="str">
        <f>IF(U$10="","",(+U26*$D26))</f>
        <v/>
      </c>
      <c r="W26" s="142"/>
      <c r="X26" s="141" t="str">
        <f t="shared" si="90"/>
        <v/>
      </c>
      <c r="Y26" s="143" t="str">
        <f t="shared" si="91"/>
        <v/>
      </c>
      <c r="Z26" s="144" t="str">
        <f t="shared" si="92"/>
        <v/>
      </c>
      <c r="AB26" s="8"/>
    </row>
    <row r="27" spans="1:28" ht="21.95" customHeight="1" thickBot="1" x14ac:dyDescent="0.25">
      <c r="A27" s="213"/>
      <c r="B27" s="137" t="s">
        <v>67</v>
      </c>
      <c r="C27" s="138" t="s">
        <v>68</v>
      </c>
      <c r="D27" s="139">
        <v>2.95</v>
      </c>
      <c r="E27" s="140"/>
      <c r="F27" s="141" t="str">
        <f>IF(E$10="","",(+E27*$D27))</f>
        <v/>
      </c>
      <c r="G27" s="142"/>
      <c r="H27" s="141" t="str">
        <f>IF(G$10="","",(+G27*$D27))</f>
        <v/>
      </c>
      <c r="I27" s="142"/>
      <c r="J27" s="141" t="str">
        <f>IF(I$10="","",(+I27*$D27))</f>
        <v/>
      </c>
      <c r="K27" s="142"/>
      <c r="L27" s="141" t="str">
        <f>IF(K$10="","",(+K27*$D27))</f>
        <v/>
      </c>
      <c r="M27" s="142"/>
      <c r="N27" s="141" t="str">
        <f>IF(M$10="","",(+M27*$D27))</f>
        <v/>
      </c>
      <c r="O27" s="142"/>
      <c r="P27" s="141" t="str">
        <f>IF(O$10="","",(+O27*$D27))</f>
        <v/>
      </c>
      <c r="Q27" s="142"/>
      <c r="R27" s="141" t="str">
        <f>IF(Q$10="","",(+Q27*$D27))</f>
        <v/>
      </c>
      <c r="S27" s="142"/>
      <c r="T27" s="141" t="str">
        <f>IF(S$10="","",(+S27*$D27))</f>
        <v/>
      </c>
      <c r="U27" s="142"/>
      <c r="V27" s="141" t="str">
        <f>IF(U$10="","",(+U27*$D27))</f>
        <v/>
      </c>
      <c r="W27" s="142"/>
      <c r="X27" s="141" t="str">
        <f t="shared" ref="X27" si="105">IF(W$10="","",(+W27*$D27))</f>
        <v/>
      </c>
      <c r="Y27" s="143" t="str">
        <f t="shared" ref="Y27" si="106">IF(E$10="","",(+E27+G27+I27+K27+M27+O27+Q27+S27+U27+W27))</f>
        <v/>
      </c>
      <c r="Z27" s="144" t="str">
        <f t="shared" ref="Z27" si="107">IF(E$10="","",(+Y27*$D27))</f>
        <v/>
      </c>
      <c r="AB27" s="8"/>
    </row>
    <row r="28" spans="1:28" ht="21.95" hidden="1" customHeight="1" thickBot="1" x14ac:dyDescent="0.25">
      <c r="A28" s="214"/>
      <c r="B28" s="145" t="s">
        <v>56</v>
      </c>
      <c r="C28" s="146" t="s">
        <v>33</v>
      </c>
      <c r="D28" s="147">
        <v>11.8</v>
      </c>
      <c r="E28" s="148"/>
      <c r="F28" s="149" t="str">
        <f>IF(E$10="","",(+E28*$D28))</f>
        <v/>
      </c>
      <c r="G28" s="150"/>
      <c r="H28" s="149" t="str">
        <f>IF(G$10="","",(+G28*$D28))</f>
        <v/>
      </c>
      <c r="I28" s="150"/>
      <c r="J28" s="149" t="str">
        <f>IF(I$10="","",(+I28*$D28))</f>
        <v/>
      </c>
      <c r="K28" s="150"/>
      <c r="L28" s="149" t="str">
        <f>IF(K$10="","",(+K28*$D28))</f>
        <v/>
      </c>
      <c r="M28" s="150"/>
      <c r="N28" s="149" t="str">
        <f>IF(M$10="","",(+M28*$D28))</f>
        <v/>
      </c>
      <c r="O28" s="150"/>
      <c r="P28" s="149" t="str">
        <f>IF(O$10="","",(+O28*$D28))</f>
        <v/>
      </c>
      <c r="Q28" s="150"/>
      <c r="R28" s="149" t="str">
        <f>IF(Q$10="","",(+Q28*$D28))</f>
        <v/>
      </c>
      <c r="S28" s="150"/>
      <c r="T28" s="149" t="str">
        <f>IF(S$10="","",(+S28*$D28))</f>
        <v/>
      </c>
      <c r="U28" s="150"/>
      <c r="V28" s="149" t="str">
        <f>IF(U$10="","",(+U28*$D28))</f>
        <v/>
      </c>
      <c r="W28" s="150"/>
      <c r="X28" s="149" t="str">
        <f t="shared" si="90"/>
        <v/>
      </c>
      <c r="Y28" s="151" t="str">
        <f t="shared" si="91"/>
        <v/>
      </c>
      <c r="Z28" s="152" t="str">
        <f t="shared" si="92"/>
        <v/>
      </c>
      <c r="AB28" s="8"/>
    </row>
    <row r="29" spans="1:28" ht="20.100000000000001" customHeight="1" thickTop="1" thickBot="1" x14ac:dyDescent="0.25">
      <c r="A29" s="15"/>
      <c r="B29" s="153"/>
      <c r="C29" s="154" t="s">
        <v>27</v>
      </c>
      <c r="D29" s="155"/>
      <c r="E29" s="156" t="str">
        <f>IF(E10="","",(SUM(E12:E28)))</f>
        <v/>
      </c>
      <c r="F29" s="157" t="str">
        <f>IF(E10="","",(SUM(F12:F28)))</f>
        <v/>
      </c>
      <c r="G29" s="158" t="str">
        <f>IF(G10="","",(SUM(G12:G28)))</f>
        <v/>
      </c>
      <c r="H29" s="157" t="str">
        <f>IF(G10="","",(SUM(H12:H28)))</f>
        <v/>
      </c>
      <c r="I29" s="158" t="str">
        <f>IF(I10="","",(SUM(I12:I28)))</f>
        <v/>
      </c>
      <c r="J29" s="157" t="str">
        <f>IF(I10="","",(SUM(J12:J28)))</f>
        <v/>
      </c>
      <c r="K29" s="158" t="str">
        <f>IF(K10="","",(SUM(K12:K28)))</f>
        <v/>
      </c>
      <c r="L29" s="157" t="str">
        <f>IF(K10="","",(SUM(L12:L28)))</f>
        <v/>
      </c>
      <c r="M29" s="158" t="str">
        <f>IF(M10="","",(SUM(M12:M28)))</f>
        <v/>
      </c>
      <c r="N29" s="157" t="str">
        <f>IF(M10="","",(SUM(N12:N28)))</f>
        <v/>
      </c>
      <c r="O29" s="158" t="str">
        <f>IF(O10="","",(SUM(O12:O28)))</f>
        <v/>
      </c>
      <c r="P29" s="157" t="str">
        <f>IF(O10="","",(SUM(P12:P28)))</f>
        <v/>
      </c>
      <c r="Q29" s="158" t="str">
        <f>IF(Q10="","",(SUM(Q12:Q28)))</f>
        <v/>
      </c>
      <c r="R29" s="157" t="str">
        <f>IF(Q10="","",(SUM(R12:R28)))</f>
        <v/>
      </c>
      <c r="S29" s="158" t="str">
        <f>IF(S10="","",(SUM(S12:S28)))</f>
        <v/>
      </c>
      <c r="T29" s="157" t="str">
        <f>IF(S10="","",(SUM(T12:T28)))</f>
        <v/>
      </c>
      <c r="U29" s="158" t="str">
        <f>IF(U10="","",(SUM(U12:U28)))</f>
        <v/>
      </c>
      <c r="V29" s="157" t="str">
        <f>IF(U10="","",(SUM(V12:V28)))</f>
        <v/>
      </c>
      <c r="W29" s="158" t="str">
        <f>IF(W10="","",(SUM(W12:W28)))</f>
        <v/>
      </c>
      <c r="X29" s="157" t="str">
        <f>IF(W10="","",(SUM(X12:X28)))</f>
        <v/>
      </c>
      <c r="Y29" s="158">
        <f>IF(Y10="","",(SUM(Y12:Y28)))</f>
        <v>0</v>
      </c>
      <c r="Z29" s="159">
        <f>IF(Y10="","",(SUM(Z12:Z28)))</f>
        <v>0</v>
      </c>
    </row>
    <row r="30" spans="1:28" ht="17.25" thickTop="1" x14ac:dyDescent="0.2"/>
    <row r="37" spans="2:2" x14ac:dyDescent="0.2">
      <c r="B37" s="9"/>
    </row>
  </sheetData>
  <mergeCells count="25"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A7:E7"/>
    <mergeCell ref="A8:Z8"/>
    <mergeCell ref="A9:Z9"/>
    <mergeCell ref="A10:B11"/>
    <mergeCell ref="C10:C11"/>
    <mergeCell ref="D10:D11"/>
    <mergeCell ref="E10:F10"/>
    <mergeCell ref="G10:H10"/>
    <mergeCell ref="W10:X10"/>
    <mergeCell ref="O10:P10"/>
    <mergeCell ref="A12:A15"/>
    <mergeCell ref="A23:A28"/>
    <mergeCell ref="K10:L10"/>
    <mergeCell ref="M10:N10"/>
    <mergeCell ref="I10:J10"/>
    <mergeCell ref="A16:A22"/>
  </mergeCells>
  <printOptions horizontalCentered="1" verticalCentered="1"/>
  <pageMargins left="0" right="0" top="0" bottom="0.39370078740157483" header="0" footer="0"/>
  <pageSetup paperSize="9" scale="60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2019-12-11T15:59:02Z</cp:lastPrinted>
  <dcterms:created xsi:type="dcterms:W3CDTF">2017-02-01T14:59:29Z</dcterms:created>
  <dcterms:modified xsi:type="dcterms:W3CDTF">2019-12-11T17:08:05Z</dcterms:modified>
</cp:coreProperties>
</file>