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tbernet\Sîte Web\Panier Malin\Specs\Indesign\"/>
    </mc:Choice>
  </mc:AlternateContent>
  <bookViews>
    <workbookView xWindow="90" yWindow="0" windowWidth="28710" windowHeight="12435"/>
  </bookViews>
  <sheets>
    <sheet name="Bon de commande" sheetId="2" r:id="rId1"/>
    <sheet name="Récapitulatif" sheetId="3" r:id="rId2"/>
  </sheets>
  <definedNames>
    <definedName name="_xlnm.Print_Area" localSheetId="0">'Bon de commande'!$A$1:$H$76</definedName>
    <definedName name="_xlnm.Print_Area" localSheetId="1">Récapitulatif!$A$1:$Z$75</definedName>
  </definedNames>
  <calcPr calcId="152511"/>
</workbook>
</file>

<file path=xl/calcChain.xml><?xml version="1.0" encoding="utf-8"?>
<calcChain xmlns="http://schemas.openxmlformats.org/spreadsheetml/2006/main">
  <c r="F41" i="3" l="1"/>
  <c r="H41" i="3"/>
  <c r="J41" i="3"/>
  <c r="L41" i="3"/>
  <c r="N41" i="3"/>
  <c r="P41" i="3"/>
  <c r="R41" i="3"/>
  <c r="T41" i="3"/>
  <c r="V41" i="3"/>
  <c r="X41" i="3"/>
  <c r="Y41" i="3"/>
  <c r="Z41" i="3"/>
  <c r="F42" i="3"/>
  <c r="H42" i="3"/>
  <c r="J42" i="3"/>
  <c r="L42" i="3"/>
  <c r="N42" i="3"/>
  <c r="P42" i="3"/>
  <c r="R42" i="3"/>
  <c r="T42" i="3"/>
  <c r="V42" i="3"/>
  <c r="X42" i="3"/>
  <c r="Y42" i="3"/>
  <c r="Z42" i="3"/>
  <c r="F32" i="3"/>
  <c r="H32" i="3"/>
  <c r="J32" i="3"/>
  <c r="L32" i="3"/>
  <c r="N32" i="3"/>
  <c r="P32" i="3"/>
  <c r="R32" i="3"/>
  <c r="T32" i="3"/>
  <c r="V32" i="3"/>
  <c r="X32" i="3"/>
  <c r="Y32" i="3"/>
  <c r="Z32" i="3"/>
  <c r="Z28" i="3"/>
  <c r="Y28" i="3"/>
  <c r="X28" i="3"/>
  <c r="V28" i="3"/>
  <c r="T28" i="3"/>
  <c r="R28" i="3"/>
  <c r="P28" i="3"/>
  <c r="N28" i="3"/>
  <c r="L28" i="3"/>
  <c r="J28" i="3"/>
  <c r="H28" i="3"/>
  <c r="F28" i="3"/>
  <c r="H40" i="2"/>
  <c r="H41" i="2"/>
  <c r="H31" i="2"/>
  <c r="H27" i="2"/>
  <c r="H52" i="2" l="1"/>
  <c r="H51" i="2"/>
  <c r="H26" i="2" l="1"/>
  <c r="Z27" i="3"/>
  <c r="Y27" i="3"/>
  <c r="X27" i="3"/>
  <c r="V27" i="3"/>
  <c r="T27" i="3"/>
  <c r="R27" i="3"/>
  <c r="P27" i="3"/>
  <c r="N27" i="3"/>
  <c r="L27" i="3"/>
  <c r="J27" i="3"/>
  <c r="H27" i="3"/>
  <c r="F27" i="3"/>
  <c r="Y45" i="3" l="1"/>
  <c r="Z45" i="3" s="1"/>
  <c r="X45" i="3"/>
  <c r="V45" i="3"/>
  <c r="T45" i="3"/>
  <c r="R45" i="3"/>
  <c r="P45" i="3"/>
  <c r="N45" i="3"/>
  <c r="L45" i="3"/>
  <c r="J45" i="3"/>
  <c r="H45" i="3"/>
  <c r="F45" i="3"/>
  <c r="Y30" i="3"/>
  <c r="Z30" i="3" s="1"/>
  <c r="X30" i="3"/>
  <c r="V30" i="3"/>
  <c r="T30" i="3"/>
  <c r="R30" i="3"/>
  <c r="P30" i="3"/>
  <c r="N30" i="3"/>
  <c r="L30" i="3"/>
  <c r="J30" i="3"/>
  <c r="H30" i="3"/>
  <c r="F30" i="3"/>
  <c r="H44" i="2"/>
  <c r="H29" i="2"/>
  <c r="Y18" i="3" l="1"/>
  <c r="Z18" i="3" s="1"/>
  <c r="X18" i="3"/>
  <c r="V18" i="3"/>
  <c r="T18" i="3"/>
  <c r="R18" i="3"/>
  <c r="P18" i="3"/>
  <c r="N18" i="3"/>
  <c r="L18" i="3"/>
  <c r="J18" i="3"/>
  <c r="H18" i="3"/>
  <c r="F18" i="3"/>
  <c r="H17" i="2"/>
  <c r="Y26" i="3" l="1"/>
  <c r="Z26" i="3" s="1"/>
  <c r="X26" i="3"/>
  <c r="V26" i="3"/>
  <c r="T26" i="3"/>
  <c r="R26" i="3"/>
  <c r="P26" i="3"/>
  <c r="N26" i="3"/>
  <c r="L26" i="3"/>
  <c r="J26" i="3"/>
  <c r="H26" i="3"/>
  <c r="F26" i="3"/>
  <c r="H25" i="2" l="1"/>
  <c r="Y53" i="3" l="1"/>
  <c r="Z53" i="3" s="1"/>
  <c r="X53" i="3"/>
  <c r="V53" i="3"/>
  <c r="T53" i="3"/>
  <c r="R53" i="3"/>
  <c r="P53" i="3"/>
  <c r="N53" i="3"/>
  <c r="L53" i="3"/>
  <c r="J53" i="3"/>
  <c r="H53" i="3"/>
  <c r="F53" i="3"/>
  <c r="Y52" i="3"/>
  <c r="Z52" i="3" s="1"/>
  <c r="X52" i="3"/>
  <c r="V52" i="3"/>
  <c r="T52" i="3"/>
  <c r="R52" i="3"/>
  <c r="P52" i="3"/>
  <c r="N52" i="3"/>
  <c r="L52" i="3"/>
  <c r="J52" i="3"/>
  <c r="H52" i="3"/>
  <c r="F52" i="3"/>
  <c r="Y51" i="3"/>
  <c r="Z51" i="3" s="1"/>
  <c r="X51" i="3"/>
  <c r="V51" i="3"/>
  <c r="T51" i="3"/>
  <c r="R51" i="3"/>
  <c r="P51" i="3"/>
  <c r="N51" i="3"/>
  <c r="L51" i="3"/>
  <c r="J51" i="3"/>
  <c r="H51" i="3"/>
  <c r="F51" i="3"/>
  <c r="H50" i="2"/>
  <c r="F20" i="3"/>
  <c r="H20" i="3"/>
  <c r="J20" i="3"/>
  <c r="L20" i="3"/>
  <c r="N20" i="3"/>
  <c r="P20" i="3"/>
  <c r="R20" i="3"/>
  <c r="T20" i="3"/>
  <c r="V20" i="3"/>
  <c r="X20" i="3"/>
  <c r="Y20" i="3"/>
  <c r="Z20" i="3" s="1"/>
  <c r="H19" i="2"/>
  <c r="Y43" i="3" l="1"/>
  <c r="Z43" i="3" s="1"/>
  <c r="X43" i="3"/>
  <c r="V43" i="3"/>
  <c r="T43" i="3"/>
  <c r="R43" i="3"/>
  <c r="P43" i="3"/>
  <c r="N43" i="3"/>
  <c r="L43" i="3"/>
  <c r="J43" i="3"/>
  <c r="H43" i="3"/>
  <c r="F43" i="3"/>
  <c r="H42" i="2"/>
  <c r="Y23" i="3" l="1"/>
  <c r="Z23" i="3" s="1"/>
  <c r="X23" i="3"/>
  <c r="V23" i="3"/>
  <c r="T23" i="3"/>
  <c r="R23" i="3"/>
  <c r="P23" i="3"/>
  <c r="N23" i="3"/>
  <c r="L23" i="3"/>
  <c r="J23" i="3"/>
  <c r="H23" i="3"/>
  <c r="F23" i="3"/>
  <c r="H22" i="2"/>
  <c r="Y46" i="3" l="1"/>
  <c r="Z46" i="3" s="1"/>
  <c r="X46" i="3"/>
  <c r="V46" i="3"/>
  <c r="T46" i="3"/>
  <c r="R46" i="3"/>
  <c r="P46" i="3"/>
  <c r="N46" i="3"/>
  <c r="L46" i="3"/>
  <c r="J46" i="3"/>
  <c r="H46" i="3"/>
  <c r="F46" i="3"/>
  <c r="H45" i="2"/>
  <c r="Y74" i="3" l="1"/>
  <c r="Z74" i="3" s="1"/>
  <c r="X74" i="3"/>
  <c r="V74" i="3"/>
  <c r="T74" i="3"/>
  <c r="R74" i="3"/>
  <c r="P74" i="3"/>
  <c r="N74" i="3"/>
  <c r="L74" i="3"/>
  <c r="J74" i="3"/>
  <c r="H74" i="3"/>
  <c r="F74" i="3"/>
  <c r="G74" i="2"/>
  <c r="H73" i="2"/>
  <c r="Y38" i="3" l="1"/>
  <c r="Z38" i="3" s="1"/>
  <c r="X38" i="3"/>
  <c r="V38" i="3"/>
  <c r="T38" i="3"/>
  <c r="R38" i="3"/>
  <c r="P38" i="3"/>
  <c r="N38" i="3"/>
  <c r="L38" i="3"/>
  <c r="J38" i="3"/>
  <c r="H38" i="3"/>
  <c r="F38" i="3"/>
  <c r="H37" i="2"/>
  <c r="Y73" i="3"/>
  <c r="Z73" i="3" s="1"/>
  <c r="X73" i="3"/>
  <c r="V73" i="3"/>
  <c r="T73" i="3"/>
  <c r="R73" i="3"/>
  <c r="P73" i="3"/>
  <c r="N73" i="3"/>
  <c r="L73" i="3"/>
  <c r="J73" i="3"/>
  <c r="H73" i="3"/>
  <c r="F73" i="3"/>
  <c r="Y72" i="3"/>
  <c r="Z72" i="3" s="1"/>
  <c r="X72" i="3"/>
  <c r="V72" i="3"/>
  <c r="T72" i="3"/>
  <c r="R72" i="3"/>
  <c r="P72" i="3"/>
  <c r="N72" i="3"/>
  <c r="L72" i="3"/>
  <c r="J72" i="3"/>
  <c r="H72" i="3"/>
  <c r="F72" i="3"/>
  <c r="Y71" i="3"/>
  <c r="Z71" i="3" s="1"/>
  <c r="X71" i="3"/>
  <c r="V71" i="3"/>
  <c r="T71" i="3"/>
  <c r="R71" i="3"/>
  <c r="P71" i="3"/>
  <c r="N71" i="3"/>
  <c r="L71" i="3"/>
  <c r="J71" i="3"/>
  <c r="H71" i="3"/>
  <c r="F71" i="3"/>
  <c r="Y70" i="3"/>
  <c r="Z70" i="3" s="1"/>
  <c r="X70" i="3"/>
  <c r="V70" i="3"/>
  <c r="T70" i="3"/>
  <c r="R70" i="3"/>
  <c r="P70" i="3"/>
  <c r="N70" i="3"/>
  <c r="L70" i="3"/>
  <c r="J70" i="3"/>
  <c r="H70" i="3"/>
  <c r="F70" i="3"/>
  <c r="H72" i="2"/>
  <c r="H71" i="2"/>
  <c r="H70" i="2"/>
  <c r="H69" i="2"/>
  <c r="Y67" i="3"/>
  <c r="Z67" i="3" s="1"/>
  <c r="X67" i="3"/>
  <c r="V67" i="3"/>
  <c r="T67" i="3"/>
  <c r="R67" i="3"/>
  <c r="P67" i="3"/>
  <c r="N67" i="3"/>
  <c r="L67" i="3"/>
  <c r="J67" i="3"/>
  <c r="H67" i="3"/>
  <c r="F67" i="3"/>
  <c r="H66" i="2"/>
  <c r="H64" i="2"/>
  <c r="Y65" i="3"/>
  <c r="Z65" i="3" s="1"/>
  <c r="X65" i="3"/>
  <c r="V65" i="3"/>
  <c r="T65" i="3"/>
  <c r="R65" i="3"/>
  <c r="P65" i="3"/>
  <c r="N65" i="3"/>
  <c r="L65" i="3"/>
  <c r="J65" i="3"/>
  <c r="H65" i="3"/>
  <c r="F65" i="3"/>
  <c r="Y64" i="3"/>
  <c r="Z64" i="3" s="1"/>
  <c r="X64" i="3"/>
  <c r="V64" i="3"/>
  <c r="T64" i="3"/>
  <c r="R64" i="3"/>
  <c r="P64" i="3"/>
  <c r="N64" i="3"/>
  <c r="L64" i="3"/>
  <c r="J64" i="3"/>
  <c r="H64" i="3"/>
  <c r="F64" i="3"/>
  <c r="Y50" i="3"/>
  <c r="Z50" i="3" s="1"/>
  <c r="X50" i="3"/>
  <c r="V50" i="3"/>
  <c r="T50" i="3"/>
  <c r="R50" i="3"/>
  <c r="P50" i="3"/>
  <c r="N50" i="3"/>
  <c r="L50" i="3"/>
  <c r="J50" i="3"/>
  <c r="H50" i="3"/>
  <c r="F50" i="3"/>
  <c r="H49" i="2"/>
  <c r="Y31" i="3"/>
  <c r="Z31" i="3" s="1"/>
  <c r="X31" i="3"/>
  <c r="V31" i="3"/>
  <c r="T31" i="3"/>
  <c r="R31" i="3"/>
  <c r="P31" i="3"/>
  <c r="N31" i="3"/>
  <c r="L31" i="3"/>
  <c r="J31" i="3"/>
  <c r="H31" i="3"/>
  <c r="F31" i="3"/>
  <c r="Y69" i="3"/>
  <c r="Z69" i="3"/>
  <c r="X69" i="3"/>
  <c r="V69" i="3"/>
  <c r="T69" i="3"/>
  <c r="R69" i="3"/>
  <c r="P69" i="3"/>
  <c r="N69" i="3"/>
  <c r="L69" i="3"/>
  <c r="J69" i="3"/>
  <c r="H69" i="3"/>
  <c r="F69" i="3"/>
  <c r="Y68" i="3"/>
  <c r="Z68" i="3"/>
  <c r="X68" i="3"/>
  <c r="V68" i="3"/>
  <c r="T68" i="3"/>
  <c r="R68" i="3"/>
  <c r="P68" i="3"/>
  <c r="N68" i="3"/>
  <c r="L68" i="3"/>
  <c r="J68" i="3"/>
  <c r="H68" i="3"/>
  <c r="F68" i="3"/>
  <c r="H68" i="2"/>
  <c r="Y19" i="3"/>
  <c r="Z19" i="3" s="1"/>
  <c r="X19" i="3"/>
  <c r="V19" i="3"/>
  <c r="T19" i="3"/>
  <c r="R19" i="3"/>
  <c r="P19" i="3"/>
  <c r="N19" i="3"/>
  <c r="L19" i="3"/>
  <c r="J19" i="3"/>
  <c r="H19" i="3"/>
  <c r="F19" i="3"/>
  <c r="H18" i="2"/>
  <c r="H39" i="2"/>
  <c r="Y47" i="3"/>
  <c r="Z47" i="3" s="1"/>
  <c r="X47" i="3"/>
  <c r="V47" i="3"/>
  <c r="T47" i="3"/>
  <c r="R47" i="3"/>
  <c r="P47" i="3"/>
  <c r="N47" i="3"/>
  <c r="L47" i="3"/>
  <c r="J47" i="3"/>
  <c r="H47" i="3"/>
  <c r="F47" i="3"/>
  <c r="H46" i="2"/>
  <c r="F12" i="3"/>
  <c r="F13" i="3"/>
  <c r="F14" i="3"/>
  <c r="F15" i="3"/>
  <c r="F16" i="3"/>
  <c r="F17" i="3"/>
  <c r="F21" i="3"/>
  <c r="F22" i="3"/>
  <c r="F24" i="3"/>
  <c r="F25" i="3"/>
  <c r="F29" i="3"/>
  <c r="F33" i="3"/>
  <c r="F34" i="3"/>
  <c r="F35" i="3"/>
  <c r="F36" i="3"/>
  <c r="F37" i="3"/>
  <c r="F39" i="3"/>
  <c r="F40" i="3"/>
  <c r="F44" i="3"/>
  <c r="F48" i="3"/>
  <c r="F49" i="3"/>
  <c r="F54" i="3"/>
  <c r="F55" i="3"/>
  <c r="F56" i="3"/>
  <c r="F57" i="3"/>
  <c r="F58" i="3"/>
  <c r="F59" i="3"/>
  <c r="F60" i="3"/>
  <c r="F61" i="3"/>
  <c r="F62" i="3"/>
  <c r="F63" i="3"/>
  <c r="F66" i="3"/>
  <c r="E75" i="3"/>
  <c r="Y66" i="3"/>
  <c r="Z66" i="3" s="1"/>
  <c r="H66" i="3"/>
  <c r="J66" i="3"/>
  <c r="L66" i="3"/>
  <c r="N66" i="3"/>
  <c r="P66" i="3"/>
  <c r="R66" i="3"/>
  <c r="T66" i="3"/>
  <c r="V66" i="3"/>
  <c r="X66" i="3"/>
  <c r="Y63" i="3"/>
  <c r="Z63" i="3" s="1"/>
  <c r="X63" i="3"/>
  <c r="V63" i="3"/>
  <c r="T63" i="3"/>
  <c r="R63" i="3"/>
  <c r="P63" i="3"/>
  <c r="N63" i="3"/>
  <c r="L63" i="3"/>
  <c r="J63" i="3"/>
  <c r="H63" i="3"/>
  <c r="H65" i="2"/>
  <c r="H63" i="2"/>
  <c r="H62" i="2"/>
  <c r="Y62" i="3"/>
  <c r="Z62" i="3" s="1"/>
  <c r="X62" i="3"/>
  <c r="V62" i="3"/>
  <c r="T62" i="3"/>
  <c r="R62" i="3"/>
  <c r="P62" i="3"/>
  <c r="N62" i="3"/>
  <c r="L62" i="3"/>
  <c r="J62" i="3"/>
  <c r="H62" i="3"/>
  <c r="Y61" i="3"/>
  <c r="Z61" i="3" s="1"/>
  <c r="X61" i="3"/>
  <c r="V61" i="3"/>
  <c r="T61" i="3"/>
  <c r="R61" i="3"/>
  <c r="P61" i="3"/>
  <c r="N61" i="3"/>
  <c r="L61" i="3"/>
  <c r="J61" i="3"/>
  <c r="H61" i="3"/>
  <c r="Y60" i="3"/>
  <c r="Z60" i="3" s="1"/>
  <c r="X60" i="3"/>
  <c r="V60" i="3"/>
  <c r="T60" i="3"/>
  <c r="R60" i="3"/>
  <c r="P60" i="3"/>
  <c r="N60" i="3"/>
  <c r="L60" i="3"/>
  <c r="J60" i="3"/>
  <c r="H60" i="3"/>
  <c r="Y59" i="3"/>
  <c r="Z59" i="3" s="1"/>
  <c r="X59" i="3"/>
  <c r="V59" i="3"/>
  <c r="T59" i="3"/>
  <c r="R59" i="3"/>
  <c r="P59" i="3"/>
  <c r="N59" i="3"/>
  <c r="L59" i="3"/>
  <c r="J59" i="3"/>
  <c r="H59" i="3"/>
  <c r="Y58" i="3"/>
  <c r="Z58" i="3" s="1"/>
  <c r="X58" i="3"/>
  <c r="V58" i="3"/>
  <c r="T58" i="3"/>
  <c r="R58" i="3"/>
  <c r="P58" i="3"/>
  <c r="N58" i="3"/>
  <c r="L58" i="3"/>
  <c r="J58" i="3"/>
  <c r="H58" i="3"/>
  <c r="H61" i="2"/>
  <c r="H60" i="2"/>
  <c r="H59" i="2"/>
  <c r="H58" i="2"/>
  <c r="H57" i="2"/>
  <c r="Y37" i="3"/>
  <c r="Z37" i="3" s="1"/>
  <c r="X37" i="3"/>
  <c r="V37" i="3"/>
  <c r="T37" i="3"/>
  <c r="R37" i="3"/>
  <c r="P37" i="3"/>
  <c r="N37" i="3"/>
  <c r="L37" i="3"/>
  <c r="J37" i="3"/>
  <c r="H37" i="3"/>
  <c r="H36" i="2"/>
  <c r="H48" i="2"/>
  <c r="Y49" i="3"/>
  <c r="Z49" i="3" s="1"/>
  <c r="X49" i="3"/>
  <c r="V49" i="3"/>
  <c r="T49" i="3"/>
  <c r="R49" i="3"/>
  <c r="P49" i="3"/>
  <c r="N49" i="3"/>
  <c r="L49" i="3"/>
  <c r="J49" i="3"/>
  <c r="H49" i="3"/>
  <c r="H67" i="2"/>
  <c r="H56" i="2"/>
  <c r="H55" i="2"/>
  <c r="H54" i="2"/>
  <c r="H53" i="2"/>
  <c r="Y57" i="3"/>
  <c r="Z57" i="3" s="1"/>
  <c r="X57" i="3"/>
  <c r="V57" i="3"/>
  <c r="T57" i="3"/>
  <c r="R57" i="3"/>
  <c r="P57" i="3"/>
  <c r="N57" i="3"/>
  <c r="L57" i="3"/>
  <c r="J57" i="3"/>
  <c r="H57" i="3"/>
  <c r="Y56" i="3"/>
  <c r="Z56" i="3" s="1"/>
  <c r="X56" i="3"/>
  <c r="V56" i="3"/>
  <c r="T56" i="3"/>
  <c r="R56" i="3"/>
  <c r="P56" i="3"/>
  <c r="N56" i="3"/>
  <c r="L56" i="3"/>
  <c r="J56" i="3"/>
  <c r="H56" i="3"/>
  <c r="Y55" i="3"/>
  <c r="Z55" i="3" s="1"/>
  <c r="X55" i="3"/>
  <c r="V55" i="3"/>
  <c r="T55" i="3"/>
  <c r="R55" i="3"/>
  <c r="P55" i="3"/>
  <c r="N55" i="3"/>
  <c r="L55" i="3"/>
  <c r="J55" i="3"/>
  <c r="H55" i="3"/>
  <c r="Y54" i="3"/>
  <c r="Z54" i="3" s="1"/>
  <c r="X54" i="3"/>
  <c r="V54" i="3"/>
  <c r="T54" i="3"/>
  <c r="R54" i="3"/>
  <c r="P54" i="3"/>
  <c r="N54" i="3"/>
  <c r="L54" i="3"/>
  <c r="J54" i="3"/>
  <c r="H54" i="3"/>
  <c r="H38" i="2"/>
  <c r="Y24" i="3"/>
  <c r="Z24" i="3" s="1"/>
  <c r="X24" i="3"/>
  <c r="V24" i="3"/>
  <c r="T24" i="3"/>
  <c r="R24" i="3"/>
  <c r="P24" i="3"/>
  <c r="N24" i="3"/>
  <c r="L24" i="3"/>
  <c r="J24" i="3"/>
  <c r="H24" i="3"/>
  <c r="H23" i="2"/>
  <c r="Y40" i="3"/>
  <c r="Z40" i="3" s="1"/>
  <c r="X40" i="3"/>
  <c r="V40" i="3"/>
  <c r="T40" i="3"/>
  <c r="R40" i="3"/>
  <c r="P40" i="3"/>
  <c r="N40" i="3"/>
  <c r="L40" i="3"/>
  <c r="J40" i="3"/>
  <c r="H40" i="3"/>
  <c r="Y14" i="3"/>
  <c r="Z14" i="3" s="1"/>
  <c r="X14" i="3"/>
  <c r="V14" i="3"/>
  <c r="T14" i="3"/>
  <c r="R14" i="3"/>
  <c r="P14" i="3"/>
  <c r="N14" i="3"/>
  <c r="L14" i="3"/>
  <c r="J14" i="3"/>
  <c r="H14" i="3"/>
  <c r="H13" i="2"/>
  <c r="Y39" i="3"/>
  <c r="Z39" i="3" s="1"/>
  <c r="X39" i="3"/>
  <c r="V39" i="3"/>
  <c r="T39" i="3"/>
  <c r="R39" i="3"/>
  <c r="P39" i="3"/>
  <c r="N39" i="3"/>
  <c r="L39" i="3"/>
  <c r="J39" i="3"/>
  <c r="H39" i="3"/>
  <c r="Y44" i="3"/>
  <c r="Z44" i="3" s="1"/>
  <c r="X44" i="3"/>
  <c r="V44" i="3"/>
  <c r="T44" i="3"/>
  <c r="R44" i="3"/>
  <c r="P44" i="3"/>
  <c r="N44" i="3"/>
  <c r="L44" i="3"/>
  <c r="J44" i="3"/>
  <c r="H44" i="3"/>
  <c r="H43" i="2"/>
  <c r="Y25" i="3"/>
  <c r="Z25" i="3" s="1"/>
  <c r="X25" i="3"/>
  <c r="V25" i="3"/>
  <c r="T25" i="3"/>
  <c r="R25" i="3"/>
  <c r="P25" i="3"/>
  <c r="N25" i="3"/>
  <c r="L25" i="3"/>
  <c r="J25" i="3"/>
  <c r="H25" i="3"/>
  <c r="H24" i="2"/>
  <c r="Y22" i="3"/>
  <c r="Z22" i="3" s="1"/>
  <c r="X22" i="3"/>
  <c r="V22" i="3"/>
  <c r="T22" i="3"/>
  <c r="R22" i="3"/>
  <c r="P22" i="3"/>
  <c r="N22" i="3"/>
  <c r="L22" i="3"/>
  <c r="J22" i="3"/>
  <c r="H22" i="3"/>
  <c r="H21" i="2"/>
  <c r="Y48" i="3"/>
  <c r="Z48" i="3" s="1"/>
  <c r="X48" i="3"/>
  <c r="V48" i="3"/>
  <c r="T48" i="3"/>
  <c r="R48" i="3"/>
  <c r="P48" i="3"/>
  <c r="N48" i="3"/>
  <c r="L48" i="3"/>
  <c r="J48" i="3"/>
  <c r="H48" i="3"/>
  <c r="H47" i="2"/>
  <c r="H20" i="2"/>
  <c r="W75" i="3"/>
  <c r="U75" i="3"/>
  <c r="S75" i="3"/>
  <c r="Q75" i="3"/>
  <c r="O75" i="3"/>
  <c r="M75" i="3"/>
  <c r="K75" i="3"/>
  <c r="I75" i="3"/>
  <c r="G75" i="3"/>
  <c r="H30" i="2"/>
  <c r="Y29" i="3"/>
  <c r="Z29" i="3" s="1"/>
  <c r="X29" i="3"/>
  <c r="V29" i="3"/>
  <c r="T29" i="3"/>
  <c r="R29" i="3"/>
  <c r="P29" i="3"/>
  <c r="N29" i="3"/>
  <c r="L29" i="3"/>
  <c r="J29" i="3"/>
  <c r="H29" i="3"/>
  <c r="H28" i="2"/>
  <c r="Y33" i="3"/>
  <c r="Z33" i="3" s="1"/>
  <c r="X33" i="3"/>
  <c r="V33" i="3"/>
  <c r="T33" i="3"/>
  <c r="R33" i="3"/>
  <c r="P33" i="3"/>
  <c r="N33" i="3"/>
  <c r="L33" i="3"/>
  <c r="J33" i="3"/>
  <c r="H33" i="3"/>
  <c r="H32" i="2"/>
  <c r="Y35" i="3"/>
  <c r="Z35" i="3" s="1"/>
  <c r="X35" i="3"/>
  <c r="V35" i="3"/>
  <c r="T35" i="3"/>
  <c r="R35" i="3"/>
  <c r="P35" i="3"/>
  <c r="N35" i="3"/>
  <c r="L35" i="3"/>
  <c r="J35" i="3"/>
  <c r="H35" i="3"/>
  <c r="Y34" i="3"/>
  <c r="Z34" i="3" s="1"/>
  <c r="X34" i="3"/>
  <c r="V34" i="3"/>
  <c r="T34" i="3"/>
  <c r="R34" i="3"/>
  <c r="P34" i="3"/>
  <c r="N34" i="3"/>
  <c r="L34" i="3"/>
  <c r="J34" i="3"/>
  <c r="H34" i="3"/>
  <c r="H34" i="2"/>
  <c r="H33" i="2"/>
  <c r="Y36" i="3"/>
  <c r="Z36" i="3" s="1"/>
  <c r="H36" i="3"/>
  <c r="J36" i="3"/>
  <c r="L36" i="3"/>
  <c r="N36" i="3"/>
  <c r="P36" i="3"/>
  <c r="R36" i="3"/>
  <c r="T36" i="3"/>
  <c r="V36" i="3"/>
  <c r="X36" i="3"/>
  <c r="H21" i="3"/>
  <c r="J21" i="3"/>
  <c r="L21" i="3"/>
  <c r="N21" i="3"/>
  <c r="P21" i="3"/>
  <c r="R21" i="3"/>
  <c r="T21" i="3"/>
  <c r="V21" i="3"/>
  <c r="X21" i="3"/>
  <c r="Y21" i="3"/>
  <c r="Z21" i="3" s="1"/>
  <c r="H35" i="2"/>
  <c r="H11" i="2"/>
  <c r="H12" i="2"/>
  <c r="H14" i="2"/>
  <c r="H15" i="2"/>
  <c r="H16" i="2"/>
  <c r="X17" i="3"/>
  <c r="X16" i="3"/>
  <c r="X15" i="3"/>
  <c r="X13" i="3"/>
  <c r="X12" i="3"/>
  <c r="V17" i="3"/>
  <c r="V16" i="3"/>
  <c r="V15" i="3"/>
  <c r="V13" i="3"/>
  <c r="V12" i="3"/>
  <c r="T17" i="3"/>
  <c r="T16" i="3"/>
  <c r="T15" i="3"/>
  <c r="T13" i="3"/>
  <c r="T12" i="3"/>
  <c r="R17" i="3"/>
  <c r="R16" i="3"/>
  <c r="R15" i="3"/>
  <c r="R13" i="3"/>
  <c r="R12" i="3"/>
  <c r="P17" i="3"/>
  <c r="P16" i="3"/>
  <c r="P15" i="3"/>
  <c r="P13" i="3"/>
  <c r="P12" i="3"/>
  <c r="N17" i="3"/>
  <c r="N16" i="3"/>
  <c r="N15" i="3"/>
  <c r="N13" i="3"/>
  <c r="N12" i="3"/>
  <c r="L17" i="3"/>
  <c r="L16" i="3"/>
  <c r="L15" i="3"/>
  <c r="L13" i="3"/>
  <c r="L12" i="3"/>
  <c r="J17" i="3"/>
  <c r="J16" i="3"/>
  <c r="J15" i="3"/>
  <c r="J13" i="3"/>
  <c r="J12" i="3"/>
  <c r="H17" i="3"/>
  <c r="H16" i="3"/>
  <c r="H15" i="3"/>
  <c r="H13" i="3"/>
  <c r="H12" i="3"/>
  <c r="Y17" i="3"/>
  <c r="Z17" i="3" s="1"/>
  <c r="Y16" i="3"/>
  <c r="Z16" i="3" s="1"/>
  <c r="Y15" i="3"/>
  <c r="Z15" i="3" s="1"/>
  <c r="Y13" i="3"/>
  <c r="Z13" i="3" s="1"/>
  <c r="Y12" i="3"/>
  <c r="Z12" i="3" s="1"/>
  <c r="R75" i="3" l="1"/>
  <c r="N75" i="3"/>
  <c r="J75" i="3"/>
  <c r="H75" i="3"/>
  <c r="X75" i="3"/>
  <c r="V75" i="3"/>
  <c r="T75" i="3"/>
  <c r="P75" i="3"/>
  <c r="L75" i="3"/>
  <c r="F75" i="3"/>
  <c r="Z75" i="3"/>
  <c r="Y75" i="3"/>
  <c r="H74" i="2"/>
</calcChain>
</file>

<file path=xl/sharedStrings.xml><?xml version="1.0" encoding="utf-8"?>
<sst xmlns="http://schemas.openxmlformats.org/spreadsheetml/2006/main" count="372" uniqueCount="187">
  <si>
    <t>Origine</t>
  </si>
  <si>
    <t xml:space="preserve"> </t>
  </si>
  <si>
    <t>France</t>
  </si>
  <si>
    <t>Prod. Locale France</t>
  </si>
  <si>
    <t>Cat. I</t>
  </si>
  <si>
    <t>Panier Malin</t>
  </si>
  <si>
    <t>100 % Local</t>
  </si>
  <si>
    <t>Baby Fruits</t>
  </si>
  <si>
    <t>Baby Légumes</t>
  </si>
  <si>
    <t>Nom - adresse</t>
  </si>
  <si>
    <t>Produits</t>
  </si>
  <si>
    <t>Variété</t>
  </si>
  <si>
    <t>Conditionnement</t>
  </si>
  <si>
    <t>Prix Unit. TTC</t>
  </si>
  <si>
    <t>Nbre de colis</t>
  </si>
  <si>
    <t>Montant</t>
  </si>
  <si>
    <t>Paniers</t>
  </si>
  <si>
    <t>Panier des Gourmets</t>
  </si>
  <si>
    <t>Légumes</t>
  </si>
  <si>
    <t>Bio</t>
  </si>
  <si>
    <t>Oeufs "BIO"</t>
  </si>
  <si>
    <t>Boîte de 6</t>
  </si>
  <si>
    <t>Rappel :</t>
  </si>
  <si>
    <t>Jour de livraison :</t>
  </si>
  <si>
    <t>Heure de livraison souhaitée :</t>
  </si>
  <si>
    <t>Remarques :</t>
  </si>
  <si>
    <t>NOM - ADRESSE</t>
  </si>
  <si>
    <t>Condit.</t>
  </si>
  <si>
    <t>Prix Unitaire TTC</t>
  </si>
  <si>
    <t>TOTAL</t>
  </si>
  <si>
    <t>Qté</t>
  </si>
  <si>
    <t>Total</t>
  </si>
  <si>
    <t>Bon de commande</t>
  </si>
  <si>
    <t>3 kg</t>
  </si>
  <si>
    <t>12 pièces</t>
  </si>
  <si>
    <t>4 kg</t>
  </si>
  <si>
    <t>Env. 6 kg</t>
  </si>
  <si>
    <t xml:space="preserve">environ 6 kg  </t>
  </si>
  <si>
    <t>L'indispensable</t>
  </si>
  <si>
    <t>L’indispensable</t>
  </si>
  <si>
    <t>4 pièces</t>
  </si>
  <si>
    <t>Cat.II</t>
  </si>
  <si>
    <t>Bio Malin</t>
  </si>
  <si>
    <t>Cat. II</t>
  </si>
  <si>
    <t>10 pièces</t>
  </si>
  <si>
    <r>
      <t xml:space="preserve">Ananas </t>
    </r>
    <r>
      <rPr>
        <b/>
        <i/>
        <sz val="10"/>
        <rFont val="Calibri"/>
        <family val="2"/>
      </rPr>
      <t>Cat. I</t>
    </r>
  </si>
  <si>
    <r>
      <t xml:space="preserve">Le P'tit déjeuner </t>
    </r>
    <r>
      <rPr>
        <b/>
        <i/>
        <sz val="10"/>
        <rFont val="Calibri"/>
        <family val="2"/>
      </rPr>
      <t>Cat. I</t>
    </r>
  </si>
  <si>
    <r>
      <t xml:space="preserve">Oranges à jus </t>
    </r>
    <r>
      <rPr>
        <b/>
        <i/>
        <sz val="10"/>
        <rFont val="Calibri"/>
        <family val="2"/>
      </rPr>
      <t>Cat. I</t>
    </r>
  </si>
  <si>
    <r>
      <t xml:space="preserve">Pomélos </t>
    </r>
    <r>
      <rPr>
        <b/>
        <i/>
        <sz val="10"/>
        <rFont val="Calibri"/>
        <family val="2"/>
      </rPr>
      <t>Cat. I</t>
    </r>
  </si>
  <si>
    <r>
      <t xml:space="preserve">Pommes Golden </t>
    </r>
    <r>
      <rPr>
        <b/>
        <i/>
        <sz val="11"/>
        <rFont val="Calibri"/>
        <family val="2"/>
      </rPr>
      <t>Cat. I</t>
    </r>
  </si>
  <si>
    <r>
      <t xml:space="preserve">Pommes Bicolores </t>
    </r>
    <r>
      <rPr>
        <b/>
        <i/>
        <sz val="11"/>
        <rFont val="Calibri"/>
        <family val="2"/>
      </rPr>
      <t>Cat. I</t>
    </r>
  </si>
  <si>
    <t>Star Ruby</t>
  </si>
  <si>
    <r>
      <t xml:space="preserve">Le P'tit déjeuner </t>
    </r>
    <r>
      <rPr>
        <b/>
        <i/>
        <sz val="9"/>
        <rFont val="Calibri"/>
        <family val="2"/>
      </rPr>
      <t>Cat. I</t>
    </r>
  </si>
  <si>
    <r>
      <t xml:space="preserve">Pomélos "Star Ruby" </t>
    </r>
    <r>
      <rPr>
        <b/>
        <i/>
        <sz val="8"/>
        <rFont val="Calibri"/>
        <family val="2"/>
      </rPr>
      <t>Cat. I</t>
    </r>
  </si>
  <si>
    <r>
      <t xml:space="preserve">Avocats </t>
    </r>
    <r>
      <rPr>
        <i/>
        <sz val="11"/>
        <rFont val="Calibri"/>
        <family val="2"/>
      </rPr>
      <t>Cat.I</t>
    </r>
  </si>
  <si>
    <r>
      <t xml:space="preserve">Avocats </t>
    </r>
    <r>
      <rPr>
        <i/>
        <sz val="8"/>
        <rFont val="Calibri"/>
        <family val="2"/>
      </rPr>
      <t>Cat.I</t>
    </r>
  </si>
  <si>
    <t>12 Pièces</t>
  </si>
  <si>
    <t>Petit Malin</t>
  </si>
  <si>
    <t>Autres</t>
  </si>
  <si>
    <r>
      <t xml:space="preserve">Pommes "Golden" </t>
    </r>
    <r>
      <rPr>
        <b/>
        <i/>
        <sz val="8"/>
        <rFont val="Calibri"/>
        <family val="2"/>
      </rPr>
      <t xml:space="preserve">Cat. I </t>
    </r>
  </si>
  <si>
    <t>2 kg</t>
  </si>
  <si>
    <t>Granola 100% bio - Nature</t>
  </si>
  <si>
    <t>350 grs</t>
  </si>
  <si>
    <t>Granola 100% bio - Fruits secs</t>
  </si>
  <si>
    <t>Granola 100% bio - Pommes Canneberges</t>
  </si>
  <si>
    <t>Granola 100% bio - Cacahuètes Raisins</t>
  </si>
  <si>
    <t>Granola 100% bio - Chocolat</t>
  </si>
  <si>
    <t>Granola 100 % Bio</t>
  </si>
  <si>
    <t>Nature</t>
  </si>
  <si>
    <t>Fruits secs</t>
  </si>
  <si>
    <t>Pommes - Canneberges</t>
  </si>
  <si>
    <t>Cacahuètes - Raisins</t>
  </si>
  <si>
    <t>Chocolat</t>
  </si>
  <si>
    <t>500 g</t>
  </si>
  <si>
    <t>Miel Acacia 100% Bio</t>
  </si>
  <si>
    <t>Miel Châtaignier 100% Bio</t>
  </si>
  <si>
    <t>Miel Crémeux 100% Bio</t>
  </si>
  <si>
    <t>Miel Sapin 100% Bio</t>
  </si>
  <si>
    <t>Miel Tilleul 100% Bio</t>
  </si>
  <si>
    <t>500 grs</t>
  </si>
  <si>
    <t>Miel Acacia 100% bio</t>
  </si>
  <si>
    <t>Miel Châtaignier 100% bio</t>
  </si>
  <si>
    <t>Miel Crémeux 100% bio</t>
  </si>
  <si>
    <t>Miel Sapin 100% bio</t>
  </si>
  <si>
    <t>Miel Tilleul 100% bio</t>
  </si>
  <si>
    <t>Huile d'olive ODS 25 cl</t>
  </si>
  <si>
    <t>25 cl</t>
  </si>
  <si>
    <t>Pouille Italie</t>
  </si>
  <si>
    <t>Pasta Troccoli ODS</t>
  </si>
  <si>
    <t>Crema Bomba Pugliese ODS</t>
  </si>
  <si>
    <t>Aubergines, poivrons et piments - 190 g</t>
  </si>
  <si>
    <t>190 grs</t>
  </si>
  <si>
    <r>
      <t xml:space="preserve">Endives </t>
    </r>
    <r>
      <rPr>
        <i/>
        <sz val="11"/>
        <rFont val="Calibri"/>
        <family val="2"/>
      </rPr>
      <t>Cat.I</t>
    </r>
  </si>
  <si>
    <t>Région Lyonnaise</t>
  </si>
  <si>
    <r>
      <t xml:space="preserve">Endives </t>
    </r>
    <r>
      <rPr>
        <i/>
        <sz val="8"/>
        <rFont val="Calibri"/>
        <family val="2"/>
      </rPr>
      <t>Cat.I</t>
    </r>
  </si>
  <si>
    <t>Artichauts - 190 g</t>
  </si>
  <si>
    <t>Olive Noire- 190 g</t>
  </si>
  <si>
    <t>Crema di Oliva Nere ODS</t>
  </si>
  <si>
    <t>Crema di Carciofi ODS</t>
  </si>
  <si>
    <t>Farine de blé complet type 150</t>
  </si>
  <si>
    <t>Farine de blé type 65</t>
  </si>
  <si>
    <t>Composée à 100% de blé tendre français</t>
  </si>
  <si>
    <t>Composée à 100% de blé local</t>
  </si>
  <si>
    <t>Huile d'olive ODS 2 L</t>
  </si>
  <si>
    <t>2 L</t>
  </si>
  <si>
    <t>Pasta Orechiette ODS</t>
  </si>
  <si>
    <t>Tarallini - Ricotta ODS</t>
  </si>
  <si>
    <t>Tarallini - Graines de Fenouil ODS</t>
  </si>
  <si>
    <t>Treccine - Nature ODS</t>
  </si>
  <si>
    <t>Treccine - Ail, huile d'olive, piments ODS</t>
  </si>
  <si>
    <t>Panier du Fromager</t>
  </si>
  <si>
    <t>Maroc</t>
  </si>
  <si>
    <r>
      <t xml:space="preserve">Salades blondes - brunes </t>
    </r>
    <r>
      <rPr>
        <i/>
        <sz val="12"/>
        <rFont val="Calibri"/>
        <family val="2"/>
      </rPr>
      <t>Cat. I</t>
    </r>
  </si>
  <si>
    <r>
      <t xml:space="preserve">Citrons jaunes </t>
    </r>
    <r>
      <rPr>
        <b/>
        <i/>
        <sz val="10"/>
        <rFont val="Calibri"/>
        <family val="2"/>
      </rPr>
      <t>Cat. I</t>
    </r>
  </si>
  <si>
    <r>
      <t xml:space="preserve">Citrons jaunes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</si>
  <si>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t>4 Pomélos - 7 Citrons jaunes
14 kiwis - 2,5 kg Oranges à jus</t>
  </si>
  <si>
    <r>
      <t xml:space="preserve">Bananes </t>
    </r>
    <r>
      <rPr>
        <b/>
        <i/>
        <sz val="10"/>
        <rFont val="Calibri"/>
        <family val="2"/>
      </rPr>
      <t>Cat. I</t>
    </r>
  </si>
  <si>
    <t>Antilles France</t>
  </si>
  <si>
    <r>
      <t xml:space="preserve">Trio Pommes - Poires - Bananes  </t>
    </r>
    <r>
      <rPr>
        <b/>
        <i/>
        <sz val="11"/>
        <rFont val="Calibri"/>
        <family val="2"/>
      </rPr>
      <t xml:space="preserve">Cat. I </t>
    </r>
  </si>
  <si>
    <t>5 kg</t>
  </si>
  <si>
    <r>
      <t xml:space="preserve">Salades blondes - brunes </t>
    </r>
    <r>
      <rPr>
        <i/>
        <sz val="8"/>
        <rFont val="Calibri"/>
        <family val="2"/>
      </rPr>
      <t xml:space="preserve"> Cat. I  </t>
    </r>
  </si>
  <si>
    <r>
      <t xml:space="preserve">Pdt chair ferme </t>
    </r>
    <r>
      <rPr>
        <i/>
        <sz val="12"/>
        <rFont val="Calibri"/>
        <family val="2"/>
      </rPr>
      <t>Cat. I</t>
    </r>
  </si>
  <si>
    <r>
      <t xml:space="preserve">Pdt ronde </t>
    </r>
    <r>
      <rPr>
        <i/>
        <sz val="12"/>
        <rFont val="Calibri"/>
        <family val="2"/>
      </rPr>
      <t>Cat. I</t>
    </r>
  </si>
  <si>
    <t>10 kg</t>
  </si>
  <si>
    <r>
      <t xml:space="preserve">Carottes non lavées </t>
    </r>
    <r>
      <rPr>
        <i/>
        <sz val="11"/>
        <rFont val="Calibri"/>
        <family val="2"/>
      </rPr>
      <t>Cat.I</t>
    </r>
  </si>
  <si>
    <r>
      <t xml:space="preserve">Oranges à jus  </t>
    </r>
    <r>
      <rPr>
        <b/>
        <i/>
        <sz val="8"/>
        <rFont val="Calibri"/>
        <family val="2"/>
      </rPr>
      <t xml:space="preserve">Cat. I    </t>
    </r>
  </si>
  <si>
    <r>
      <t xml:space="preserve">Pommes Bicolores </t>
    </r>
    <r>
      <rPr>
        <b/>
        <i/>
        <sz val="8"/>
        <rFont val="Calibri"/>
        <family val="2"/>
      </rPr>
      <t xml:space="preserve">Cat. I    </t>
    </r>
  </si>
  <si>
    <r>
      <t xml:space="preserve">Avocats </t>
    </r>
    <r>
      <rPr>
        <i/>
        <sz val="8"/>
        <rFont val="Calibri"/>
        <family val="2"/>
      </rPr>
      <t xml:space="preserve">Cat.I      </t>
    </r>
  </si>
  <si>
    <t xml:space="preserve">Extra Sweet </t>
  </si>
  <si>
    <t>Cavendish</t>
  </si>
  <si>
    <r>
      <t xml:space="preserve">Bananes </t>
    </r>
    <r>
      <rPr>
        <b/>
        <sz val="8"/>
        <rFont val="Calibri"/>
        <family val="2"/>
      </rPr>
      <t xml:space="preserve">Cat. I     </t>
    </r>
  </si>
  <si>
    <r>
      <t xml:space="preserve">Ananas "Extra Sweet"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</t>
    </r>
  </si>
  <si>
    <r>
      <t xml:space="preserve">Carottes non lavées </t>
    </r>
    <r>
      <rPr>
        <i/>
        <sz val="8"/>
        <rFont val="Calibri"/>
        <family val="2"/>
      </rPr>
      <t xml:space="preserve">Cat.I  </t>
    </r>
  </si>
  <si>
    <t>3 pièces</t>
  </si>
  <si>
    <t>Butternut-Courge spaghetti-Potimarron</t>
  </si>
  <si>
    <r>
      <t xml:space="preserve">Trio de Cucurbitacés  </t>
    </r>
    <r>
      <rPr>
        <i/>
        <sz val="12"/>
        <rFont val="Calibri"/>
        <family val="2"/>
      </rPr>
      <t>Cat. I</t>
    </r>
  </si>
  <si>
    <r>
      <t xml:space="preserve">Trio de Curcubitacés </t>
    </r>
    <r>
      <rPr>
        <i/>
        <sz val="8"/>
        <rFont val="Calibri"/>
        <family val="2"/>
      </rPr>
      <t xml:space="preserve"> Cat. I  </t>
    </r>
  </si>
  <si>
    <t>Espagne</t>
  </si>
  <si>
    <r>
      <t xml:space="preserve">Clémentines </t>
    </r>
    <r>
      <rPr>
        <b/>
        <i/>
        <sz val="10"/>
        <rFont val="Calibri"/>
        <family val="2"/>
      </rPr>
      <t>Cat. I</t>
    </r>
  </si>
  <si>
    <t>Multi Potages-Veloutés</t>
  </si>
  <si>
    <r>
      <t xml:space="preserve">Noix sèches </t>
    </r>
    <r>
      <rPr>
        <b/>
        <i/>
        <sz val="10"/>
        <rFont val="Calibri"/>
        <family val="2"/>
      </rPr>
      <t>Cat. I</t>
    </r>
  </si>
  <si>
    <t>AOP Grenoble</t>
  </si>
  <si>
    <r>
      <t xml:space="preserve">Poireaux </t>
    </r>
    <r>
      <rPr>
        <i/>
        <sz val="12"/>
        <rFont val="Calibri"/>
        <family val="2"/>
      </rPr>
      <t>Cat. I</t>
    </r>
  </si>
  <si>
    <r>
      <t xml:space="preserve">Trio Pommes-Poires-Bananes </t>
    </r>
    <r>
      <rPr>
        <b/>
        <i/>
        <sz val="8"/>
        <rFont val="Calibri"/>
        <family val="2"/>
      </rPr>
      <t xml:space="preserve">Cat. I     </t>
    </r>
  </si>
  <si>
    <r>
      <t xml:space="preserve">Clémentines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            </t>
    </r>
  </si>
  <si>
    <r>
      <t xml:space="preserve">Noix sèches  </t>
    </r>
    <r>
      <rPr>
        <b/>
        <i/>
        <sz val="8"/>
        <rFont val="Calibri"/>
        <family val="2"/>
      </rPr>
      <t xml:space="preserve">Cat. I    </t>
    </r>
  </si>
  <si>
    <r>
      <t xml:space="preserve">Poireaux </t>
    </r>
    <r>
      <rPr>
        <i/>
        <sz val="8"/>
        <rFont val="Calibri"/>
        <family val="2"/>
      </rPr>
      <t xml:space="preserve"> Cat. I  </t>
    </r>
  </si>
  <si>
    <t>Espagne - Espagne
France - Espagne</t>
  </si>
  <si>
    <r>
      <t xml:space="preserve">Duo Bananes-Clémentines </t>
    </r>
    <r>
      <rPr>
        <b/>
        <i/>
        <sz val="10"/>
        <rFont val="Calibri"/>
        <family val="2"/>
      </rPr>
      <t>Cat. I</t>
    </r>
  </si>
  <si>
    <t>France - Italie
Italie - Espagne
France - France - Espagne</t>
  </si>
  <si>
    <t>Côte d'Ivoire</t>
  </si>
  <si>
    <t>Naveline</t>
  </si>
  <si>
    <t>Panier Franc Comtois</t>
  </si>
  <si>
    <t>Assortiments : Oignons jaunes, Oignons rouges, Oignons blancs, 1 têtes d’Ail violet, Echalotes, 1 sachet Thym Laurier, 3 citrons. Cat. I</t>
  </si>
  <si>
    <t>Env. 2,5 kg</t>
  </si>
  <si>
    <t>Cléménules</t>
  </si>
  <si>
    <t>Antilles France - Espagne</t>
  </si>
  <si>
    <t>France-Hollande-France</t>
  </si>
  <si>
    <t>Agata</t>
  </si>
  <si>
    <t>Charlotte non lavée</t>
  </si>
  <si>
    <t>Fromage Raclette mixte</t>
  </si>
  <si>
    <t>Lait cru - Nature, Fumé, Morbier, Poivre ou Moutarde</t>
  </si>
  <si>
    <t>Fromage Mont d'Or</t>
  </si>
  <si>
    <t>Saucisse de Morteau</t>
  </si>
  <si>
    <t>Moyen - AOC</t>
  </si>
  <si>
    <t>Doubs France</t>
  </si>
  <si>
    <t>350 grs - Label rouge IGP</t>
  </si>
  <si>
    <r>
      <t>Pdt ronde "Agata"</t>
    </r>
    <r>
      <rPr>
        <b/>
        <sz val="8"/>
        <rFont val="Calibri"/>
        <family val="2"/>
      </rPr>
      <t xml:space="preserve"> </t>
    </r>
    <r>
      <rPr>
        <i/>
        <sz val="8"/>
        <rFont val="Calibri"/>
        <family val="2"/>
      </rPr>
      <t xml:space="preserve">Cat. I </t>
    </r>
  </si>
  <si>
    <r>
      <t>Pdt chair ferme "Charlotte"</t>
    </r>
    <r>
      <rPr>
        <b/>
        <sz val="8"/>
        <rFont val="Calibri"/>
        <family val="2"/>
      </rPr>
      <t xml:space="preserve"> NL </t>
    </r>
    <r>
      <rPr>
        <i/>
        <sz val="8"/>
        <rFont val="Calibri"/>
        <family val="2"/>
      </rPr>
      <t xml:space="preserve">Cat. I </t>
    </r>
  </si>
  <si>
    <t>Moyen</t>
  </si>
  <si>
    <r>
      <t xml:space="preserve">Cavendish - Cléménules  </t>
    </r>
    <r>
      <rPr>
        <b/>
        <i/>
        <sz val="18"/>
        <color rgb="FFFF0000"/>
        <rFont val="Calibri"/>
        <family val="2"/>
      </rPr>
      <t>PROMO</t>
    </r>
  </si>
  <si>
    <r>
      <t xml:space="preserve">Duo Bananes-Clémentines </t>
    </r>
    <r>
      <rPr>
        <b/>
        <i/>
        <sz val="8"/>
        <rFont val="Calibri"/>
        <family val="2"/>
      </rPr>
      <t xml:space="preserve">Cat. I            </t>
    </r>
    <r>
      <rPr>
        <b/>
        <i/>
        <sz val="11"/>
        <color rgb="FFFF0000"/>
        <rFont val="Calibri"/>
        <family val="2"/>
      </rPr>
      <t>PROMO</t>
    </r>
  </si>
  <si>
    <r>
      <t xml:space="preserve">Date : Mercredi 19/01/2022
</t>
    </r>
    <r>
      <rPr>
        <b/>
        <i/>
        <u/>
        <sz val="18"/>
        <color theme="0"/>
        <rFont val="Calibri"/>
        <family val="2"/>
      </rPr>
      <t>Présélection pour la semaine 04-2022</t>
    </r>
    <r>
      <rPr>
        <b/>
        <i/>
        <sz val="18"/>
        <color theme="0"/>
        <rFont val="Calibri"/>
        <family val="2"/>
      </rPr>
      <t xml:space="preserve">
Date de commande :
Lundi 24/01/2022 Avant 12h00.</t>
    </r>
  </si>
  <si>
    <r>
      <t xml:space="preserve">Kiwis </t>
    </r>
    <r>
      <rPr>
        <b/>
        <i/>
        <sz val="10"/>
        <rFont val="Calibri"/>
        <family val="2"/>
      </rPr>
      <t>Cat. I</t>
    </r>
  </si>
  <si>
    <t>33 pièces</t>
  </si>
  <si>
    <t>Grèce</t>
  </si>
  <si>
    <r>
      <t xml:space="preserve">Oranges feuilles </t>
    </r>
    <r>
      <rPr>
        <b/>
        <i/>
        <sz val="10"/>
        <rFont val="Calibri"/>
        <family val="2"/>
      </rPr>
      <t>Cat. I</t>
    </r>
  </si>
  <si>
    <t>Non traitées après récolte</t>
  </si>
  <si>
    <r>
      <t xml:space="preserve">Mâches </t>
    </r>
    <r>
      <rPr>
        <i/>
        <sz val="11"/>
        <rFont val="Calibri"/>
        <family val="2"/>
      </rPr>
      <t>Cat.I</t>
    </r>
  </si>
  <si>
    <t>1 kg</t>
  </si>
  <si>
    <t>Egypte</t>
  </si>
  <si>
    <r>
      <t xml:space="preserve">Patates douces </t>
    </r>
    <r>
      <rPr>
        <i/>
        <sz val="11"/>
        <rFont val="Calibri"/>
        <family val="2"/>
      </rPr>
      <t>Cat.I</t>
    </r>
  </si>
  <si>
    <r>
      <t xml:space="preserve">Kiwis </t>
    </r>
    <r>
      <rPr>
        <b/>
        <i/>
        <sz val="8"/>
        <rFont val="Calibri"/>
        <family val="2"/>
      </rPr>
      <t>Cat. I</t>
    </r>
    <r>
      <rPr>
        <b/>
        <sz val="14"/>
        <rFont val="Calibri"/>
        <family val="2"/>
      </rPr>
      <t xml:space="preserve">              </t>
    </r>
  </si>
  <si>
    <r>
      <t xml:space="preserve">Oranges feuilles non traitées  </t>
    </r>
    <r>
      <rPr>
        <b/>
        <i/>
        <sz val="8"/>
        <rFont val="Calibri"/>
        <family val="2"/>
      </rPr>
      <t xml:space="preserve">Cat. I    </t>
    </r>
  </si>
  <si>
    <r>
      <t xml:space="preserve">Mâches </t>
    </r>
    <r>
      <rPr>
        <i/>
        <sz val="8"/>
        <rFont val="Calibri"/>
        <family val="2"/>
      </rPr>
      <t>Cat.I</t>
    </r>
  </si>
  <si>
    <r>
      <t xml:space="preserve">Patates douces </t>
    </r>
    <r>
      <rPr>
        <i/>
        <sz val="8"/>
        <rFont val="Calibri"/>
        <family val="2"/>
      </rPr>
      <t>Cat.I</t>
    </r>
  </si>
  <si>
    <t>Portugal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</si>
</sst>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$-F800]dddd\,\ mmmm\ dd\,\ yyyy"/>
    <numFmt numFmtId="165" formatCode="[$-F800]dddd\,\ mm\ dd\,\ yyyy"/>
    <numFmt numFmtId="166" formatCode="#,##0_ ;\-#,##0\ "/>
  </numFmts>
  <fonts count="50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i/>
      <u/>
      <sz val="18"/>
      <name val="Calibri"/>
      <family val="2"/>
    </font>
    <font>
      <b/>
      <i/>
      <sz val="20"/>
      <color rgb="FFFF0000"/>
      <name val="Calibri"/>
      <family val="2"/>
    </font>
    <font>
      <b/>
      <sz val="48"/>
      <color rgb="FFFFFFFF"/>
      <name val="Calibri"/>
      <family val="2"/>
    </font>
    <font>
      <b/>
      <i/>
      <sz val="18"/>
      <color theme="0"/>
      <name val="Calibri"/>
      <family val="2"/>
    </font>
    <font>
      <b/>
      <i/>
      <u/>
      <sz val="18"/>
      <color theme="0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b/>
      <sz val="24"/>
      <name val="Calibri"/>
      <family val="2"/>
    </font>
    <font>
      <b/>
      <i/>
      <sz val="11"/>
      <name val="Calibri"/>
      <family val="2"/>
    </font>
    <font>
      <b/>
      <sz val="20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i/>
      <sz val="18"/>
      <name val="Calibri"/>
      <family val="2"/>
    </font>
    <font>
      <b/>
      <i/>
      <sz val="14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6"/>
      <name val="Calibri"/>
      <family val="2"/>
    </font>
    <font>
      <i/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u/>
      <sz val="10"/>
      <name val="Calibri"/>
      <family val="2"/>
    </font>
    <font>
      <sz val="11"/>
      <name val="Calibri"/>
      <family val="2"/>
    </font>
    <font>
      <b/>
      <i/>
      <u/>
      <sz val="14"/>
      <color theme="1"/>
      <name val="Calibri"/>
      <family val="2"/>
    </font>
    <font>
      <b/>
      <u/>
      <sz val="14"/>
      <color rgb="FFFF0000"/>
      <name val="Calibri"/>
      <family val="2"/>
    </font>
    <font>
      <b/>
      <u/>
      <sz val="12"/>
      <color indexed="12"/>
      <name val="Calibri"/>
      <family val="2"/>
    </font>
    <font>
      <b/>
      <u/>
      <sz val="14"/>
      <color indexed="12"/>
      <name val="Calibri"/>
      <family val="2"/>
    </font>
    <font>
      <sz val="18"/>
      <name val="Calibri"/>
      <family val="2"/>
    </font>
    <font>
      <b/>
      <u/>
      <sz val="16"/>
      <name val="Calibri"/>
      <family val="2"/>
    </font>
    <font>
      <b/>
      <i/>
      <sz val="8"/>
      <name val="Calibri"/>
      <family val="2"/>
    </font>
    <font>
      <b/>
      <sz val="10"/>
      <color theme="1"/>
      <name val="Calibri"/>
      <family val="2"/>
    </font>
    <font>
      <b/>
      <i/>
      <sz val="9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b/>
      <sz val="14"/>
      <color theme="1"/>
      <name val="Calibri"/>
      <family val="2"/>
    </font>
    <font>
      <i/>
      <sz val="12"/>
      <name val="Calibri"/>
      <family val="2"/>
    </font>
    <font>
      <b/>
      <i/>
      <sz val="16"/>
      <color rgb="FFFF0000"/>
      <name val="Calibri"/>
      <family val="2"/>
    </font>
    <font>
      <b/>
      <i/>
      <sz val="24"/>
      <color rgb="FFFF0000"/>
      <name val="Calibri"/>
      <family val="2"/>
    </font>
    <font>
      <b/>
      <u/>
      <sz val="26"/>
      <color rgb="FFFF0000"/>
      <name val="Calibri"/>
      <family val="2"/>
    </font>
    <font>
      <b/>
      <u/>
      <sz val="24"/>
      <color rgb="FFFF0000"/>
      <name val="Calibri"/>
      <family val="2"/>
    </font>
    <font>
      <b/>
      <i/>
      <sz val="14"/>
      <name val="Calibri"/>
      <family val="2"/>
      <scheme val="minor"/>
    </font>
    <font>
      <b/>
      <sz val="14"/>
      <color indexed="12"/>
      <name val="Calibri"/>
      <family val="2"/>
    </font>
    <font>
      <b/>
      <sz val="12"/>
      <color rgb="FFFF0000"/>
      <name val="Calibri"/>
      <family val="2"/>
    </font>
    <font>
      <b/>
      <i/>
      <sz val="18"/>
      <color rgb="FFFF0000"/>
      <name val="Calibri"/>
      <family val="2"/>
    </font>
    <font>
      <b/>
      <sz val="10"/>
      <color rgb="FFFF0000"/>
      <name val="Calibri"/>
      <family val="2"/>
    </font>
    <font>
      <b/>
      <i/>
      <sz val="11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0.39997558519241921"/>
        <bgColor indexed="64"/>
      </patternFill>
    </fill>
  </fills>
  <borders count="10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82">
    <xf numFmtId="0" fontId="0" fillId="0" borderId="0" xfId="0"/>
    <xf numFmtId="0" fontId="2" fillId="2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9" fillId="5" borderId="39" xfId="2" applyFont="1" applyFill="1" applyBorder="1" applyAlignment="1">
      <alignment horizontal="center" vertical="center" wrapText="1"/>
    </xf>
    <xf numFmtId="0" fontId="9" fillId="5" borderId="44" xfId="2" applyFont="1" applyFill="1" applyBorder="1" applyAlignment="1">
      <alignment horizontal="center" vertical="center" wrapText="1"/>
    </xf>
    <xf numFmtId="0" fontId="9" fillId="5" borderId="25" xfId="2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vertical="center"/>
    </xf>
    <xf numFmtId="8" fontId="8" fillId="0" borderId="21" xfId="2" applyNumberFormat="1" applyFont="1" applyFill="1" applyBorder="1" applyAlignment="1">
      <alignment vertical="center"/>
    </xf>
    <xf numFmtId="0" fontId="11" fillId="0" borderId="21" xfId="2" applyFont="1" applyFill="1" applyBorder="1" applyAlignment="1">
      <alignment vertical="center"/>
    </xf>
    <xf numFmtId="0" fontId="9" fillId="0" borderId="21" xfId="2" applyFont="1" applyFill="1" applyBorder="1" applyAlignment="1">
      <alignment vertical="center"/>
    </xf>
    <xf numFmtId="8" fontId="9" fillId="0" borderId="40" xfId="2" applyNumberFormat="1" applyFont="1" applyFill="1" applyBorder="1" applyAlignment="1">
      <alignment horizontal="right" vertical="center"/>
    </xf>
    <xf numFmtId="44" fontId="9" fillId="0" borderId="5" xfId="1" applyFont="1" applyFill="1" applyBorder="1" applyAlignment="1">
      <alignment vertical="center"/>
    </xf>
    <xf numFmtId="0" fontId="8" fillId="0" borderId="20" xfId="2" applyFont="1" applyFill="1" applyBorder="1" applyAlignment="1">
      <alignment vertical="center"/>
    </xf>
    <xf numFmtId="8" fontId="8" fillId="0" borderId="1" xfId="2" applyNumberFormat="1" applyFont="1" applyFill="1" applyBorder="1" applyAlignment="1">
      <alignment vertical="center"/>
    </xf>
    <xf numFmtId="0" fontId="11" fillId="0" borderId="1" xfId="2" applyFont="1" applyFill="1" applyBorder="1" applyAlignment="1">
      <alignment vertical="center"/>
    </xf>
    <xf numFmtId="0" fontId="9" fillId="0" borderId="1" xfId="2" applyFont="1" applyFill="1" applyBorder="1" applyAlignment="1">
      <alignment vertical="center"/>
    </xf>
    <xf numFmtId="8" fontId="9" fillId="0" borderId="30" xfId="2" applyNumberFormat="1" applyFont="1" applyFill="1" applyBorder="1" applyAlignment="1">
      <alignment horizontal="right" vertical="center"/>
    </xf>
    <xf numFmtId="44" fontId="9" fillId="0" borderId="9" xfId="1" applyFont="1" applyFill="1" applyBorder="1" applyAlignment="1">
      <alignment vertical="center"/>
    </xf>
    <xf numFmtId="0" fontId="14" fillId="0" borderId="1" xfId="2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8" fontId="15" fillId="0" borderId="1" xfId="0" applyNumberFormat="1" applyFont="1" applyFill="1" applyBorder="1" applyAlignment="1">
      <alignment horizontal="center" vertical="center"/>
    </xf>
    <xf numFmtId="44" fontId="9" fillId="0" borderId="11" xfId="1" applyFont="1" applyFill="1" applyBorder="1" applyAlignment="1">
      <alignment vertical="center"/>
    </xf>
    <xf numFmtId="0" fontId="8" fillId="0" borderId="66" xfId="2" applyFont="1" applyFill="1" applyBorder="1" applyAlignment="1">
      <alignment vertical="center"/>
    </xf>
    <xf numFmtId="8" fontId="15" fillId="0" borderId="67" xfId="2" applyNumberFormat="1" applyFont="1" applyFill="1" applyBorder="1" applyAlignment="1">
      <alignment horizontal="center" vertical="center"/>
    </xf>
    <xf numFmtId="0" fontId="14" fillId="0" borderId="67" xfId="2" applyFont="1" applyFill="1" applyBorder="1" applyAlignment="1">
      <alignment horizontal="center" vertical="center"/>
    </xf>
    <xf numFmtId="0" fontId="19" fillId="0" borderId="67" xfId="2" applyFont="1" applyFill="1" applyBorder="1" applyAlignment="1">
      <alignment vertical="center"/>
    </xf>
    <xf numFmtId="8" fontId="20" fillId="0" borderId="76" xfId="2" applyNumberFormat="1" applyFont="1" applyFill="1" applyBorder="1" applyAlignment="1">
      <alignment horizontal="right" vertical="center"/>
    </xf>
    <xf numFmtId="44" fontId="9" fillId="0" borderId="68" xfId="1" applyFont="1" applyFill="1" applyBorder="1" applyAlignment="1">
      <alignment vertical="center"/>
    </xf>
    <xf numFmtId="0" fontId="2" fillId="0" borderId="0" xfId="0" applyFont="1"/>
    <xf numFmtId="8" fontId="21" fillId="0" borderId="1" xfId="2" applyNumberFormat="1" applyFont="1" applyFill="1" applyBorder="1" applyAlignment="1">
      <alignment horizontal="center" vertical="center" wrapText="1"/>
    </xf>
    <xf numFmtId="8" fontId="20" fillId="0" borderId="30" xfId="2" applyNumberFormat="1" applyFont="1" applyFill="1" applyBorder="1" applyAlignment="1">
      <alignment horizontal="right" vertical="center"/>
    </xf>
    <xf numFmtId="8" fontId="15" fillId="0" borderId="1" xfId="2" applyNumberFormat="1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vertical="center"/>
    </xf>
    <xf numFmtId="0" fontId="16" fillId="0" borderId="1" xfId="2" applyFont="1" applyFill="1" applyBorder="1" applyAlignment="1">
      <alignment vertical="center"/>
    </xf>
    <xf numFmtId="44" fontId="9" fillId="0" borderId="84" xfId="1" applyFont="1" applyFill="1" applyBorder="1" applyAlignment="1">
      <alignment vertical="center"/>
    </xf>
    <xf numFmtId="0" fontId="8" fillId="0" borderId="26" xfId="2" applyFont="1" applyFill="1" applyBorder="1" applyAlignment="1">
      <alignment vertical="center"/>
    </xf>
    <xf numFmtId="0" fontId="14" fillId="0" borderId="27" xfId="2" applyFont="1" applyFill="1" applyBorder="1" applyAlignment="1">
      <alignment horizontal="center" vertical="center"/>
    </xf>
    <xf numFmtId="8" fontId="9" fillId="0" borderId="67" xfId="0" applyNumberFormat="1" applyFont="1" applyFill="1" applyBorder="1" applyAlignment="1">
      <alignment horizontal="right" vertical="center"/>
    </xf>
    <xf numFmtId="0" fontId="14" fillId="0" borderId="72" xfId="2" applyFont="1" applyFill="1" applyBorder="1" applyAlignment="1">
      <alignment horizontal="center" vertical="center"/>
    </xf>
    <xf numFmtId="8" fontId="9" fillId="0" borderId="86" xfId="2" applyNumberFormat="1" applyFont="1" applyFill="1" applyBorder="1" applyAlignment="1">
      <alignment horizontal="right" vertical="center"/>
    </xf>
    <xf numFmtId="8" fontId="13" fillId="0" borderId="72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vertical="center"/>
    </xf>
    <xf numFmtId="0" fontId="16" fillId="0" borderId="7" xfId="2" applyFont="1" applyFill="1" applyBorder="1" applyAlignment="1">
      <alignment horizontal="left" vertical="center"/>
    </xf>
    <xf numFmtId="0" fontId="25" fillId="0" borderId="32" xfId="2" applyFont="1" applyFill="1" applyBorder="1" applyAlignment="1">
      <alignment vertical="center"/>
    </xf>
    <xf numFmtId="0" fontId="25" fillId="0" borderId="21" xfId="2" applyFont="1" applyFill="1" applyBorder="1" applyAlignment="1">
      <alignment vertical="center"/>
    </xf>
    <xf numFmtId="0" fontId="17" fillId="0" borderId="21" xfId="2" applyFont="1" applyFill="1" applyBorder="1" applyAlignment="1">
      <alignment vertical="center"/>
    </xf>
    <xf numFmtId="0" fontId="25" fillId="0" borderId="21" xfId="2" applyFont="1" applyFill="1" applyBorder="1" applyAlignment="1">
      <alignment horizontal="center" vertical="center"/>
    </xf>
    <xf numFmtId="0" fontId="17" fillId="0" borderId="21" xfId="2" applyFont="1" applyFill="1" applyBorder="1" applyAlignment="1">
      <alignment horizontal="center" vertical="center"/>
    </xf>
    <xf numFmtId="0" fontId="9" fillId="0" borderId="41" xfId="2" applyFont="1" applyFill="1" applyBorder="1" applyAlignment="1">
      <alignment horizontal="center" vertical="center"/>
    </xf>
    <xf numFmtId="44" fontId="9" fillId="0" borderId="42" xfId="2" applyNumberFormat="1" applyFont="1" applyFill="1" applyBorder="1" applyAlignment="1">
      <alignment vertical="center"/>
    </xf>
    <xf numFmtId="0" fontId="25" fillId="0" borderId="33" xfId="2" applyFont="1" applyFill="1" applyBorder="1" applyAlignment="1">
      <alignment vertical="center"/>
    </xf>
    <xf numFmtId="0" fontId="17" fillId="0" borderId="31" xfId="2" applyFont="1" applyFill="1" applyBorder="1" applyAlignment="1">
      <alignment vertical="center"/>
    </xf>
    <xf numFmtId="0" fontId="17" fillId="0" borderId="34" xfId="2" applyFont="1" applyFill="1" applyBorder="1" applyAlignment="1">
      <alignment vertical="center"/>
    </xf>
    <xf numFmtId="0" fontId="17" fillId="0" borderId="35" xfId="2" applyFont="1" applyBorder="1" applyAlignment="1">
      <alignment vertical="center"/>
    </xf>
    <xf numFmtId="0" fontId="17" fillId="0" borderId="36" xfId="2" applyFont="1" applyBorder="1" applyAlignment="1">
      <alignment vertical="center"/>
    </xf>
    <xf numFmtId="0" fontId="17" fillId="0" borderId="37" xfId="2" applyFont="1" applyBorder="1" applyAlignment="1">
      <alignment vertical="center"/>
    </xf>
    <xf numFmtId="0" fontId="19" fillId="0" borderId="1" xfId="2" applyFont="1" applyFill="1" applyBorder="1" applyAlignment="1">
      <alignment horizontal="left" vertical="center" wrapText="1"/>
    </xf>
    <xf numFmtId="0" fontId="26" fillId="0" borderId="0" xfId="3" applyFont="1" applyFill="1" applyAlignment="1" applyProtection="1">
      <alignment vertical="center"/>
    </xf>
    <xf numFmtId="0" fontId="14" fillId="0" borderId="0" xfId="3" applyFont="1" applyFill="1" applyBorder="1" applyAlignment="1" applyProtection="1">
      <alignment vertical="center"/>
    </xf>
    <xf numFmtId="0" fontId="23" fillId="0" borderId="0" xfId="3" applyFont="1" applyFill="1" applyBorder="1" applyAlignment="1" applyProtection="1">
      <alignment vertical="center"/>
    </xf>
    <xf numFmtId="1" fontId="23" fillId="0" borderId="0" xfId="3" applyNumberFormat="1" applyFont="1" applyFill="1" applyBorder="1" applyAlignment="1" applyProtection="1">
      <alignment vertical="center"/>
    </xf>
    <xf numFmtId="0" fontId="14" fillId="0" borderId="0" xfId="3" applyFont="1" applyFill="1" applyBorder="1" applyAlignment="1" applyProtection="1">
      <alignment vertical="center" wrapText="1"/>
    </xf>
    <xf numFmtId="165" fontId="28" fillId="0" borderId="0" xfId="3" applyNumberFormat="1" applyFont="1" applyFill="1" applyBorder="1" applyAlignment="1" applyProtection="1">
      <alignment vertical="center"/>
    </xf>
    <xf numFmtId="0" fontId="24" fillId="0" borderId="0" xfId="3" applyFont="1" applyFill="1" applyAlignment="1" applyProtection="1"/>
    <xf numFmtId="164" fontId="30" fillId="0" borderId="0" xfId="3" applyNumberFormat="1" applyFont="1" applyFill="1" applyBorder="1" applyAlignment="1" applyProtection="1">
      <alignment vertical="center"/>
    </xf>
    <xf numFmtId="0" fontId="24" fillId="0" borderId="0" xfId="3" applyFont="1" applyFill="1" applyAlignment="1" applyProtection="1">
      <alignment vertical="center"/>
    </xf>
    <xf numFmtId="0" fontId="9" fillId="0" borderId="0" xfId="3" applyFont="1" applyFill="1" applyAlignment="1" applyProtection="1">
      <alignment vertical="center"/>
    </xf>
    <xf numFmtId="0" fontId="2" fillId="5" borderId="45" xfId="3" applyFont="1" applyFill="1" applyBorder="1" applyAlignment="1" applyProtection="1">
      <alignment horizontal="center" vertical="center"/>
    </xf>
    <xf numFmtId="0" fontId="2" fillId="5" borderId="46" xfId="3" applyFont="1" applyFill="1" applyBorder="1" applyAlignment="1" applyProtection="1">
      <alignment horizontal="center" vertical="center"/>
    </xf>
    <xf numFmtId="0" fontId="2" fillId="5" borderId="47" xfId="3" applyFont="1" applyFill="1" applyBorder="1" applyAlignment="1" applyProtection="1">
      <alignment horizontal="center" vertical="center"/>
    </xf>
    <xf numFmtId="0" fontId="2" fillId="5" borderId="48" xfId="3" applyFont="1" applyFill="1" applyBorder="1" applyAlignment="1" applyProtection="1">
      <alignment horizontal="center" vertical="center"/>
    </xf>
    <xf numFmtId="0" fontId="14" fillId="0" borderId="29" xfId="2" applyFont="1" applyFill="1" applyBorder="1" applyAlignment="1">
      <alignment vertical="center"/>
    </xf>
    <xf numFmtId="0" fontId="33" fillId="0" borderId="21" xfId="2" applyFont="1" applyFill="1" applyBorder="1" applyAlignment="1">
      <alignment vertical="center"/>
    </xf>
    <xf numFmtId="8" fontId="17" fillId="0" borderId="22" xfId="2" applyNumberFormat="1" applyFont="1" applyFill="1" applyBorder="1" applyAlignment="1">
      <alignment horizontal="center" vertical="center"/>
    </xf>
    <xf numFmtId="0" fontId="2" fillId="0" borderId="2" xfId="3" applyFont="1" applyFill="1" applyBorder="1" applyAlignment="1" applyProtection="1">
      <alignment horizontal="center" vertical="center"/>
      <protection locked="0"/>
    </xf>
    <xf numFmtId="44" fontId="2" fillId="0" borderId="3" xfId="3" applyNumberFormat="1" applyFont="1" applyFill="1" applyBorder="1" applyAlignment="1" applyProtection="1">
      <alignment horizontal="center" vertical="center"/>
    </xf>
    <xf numFmtId="166" fontId="2" fillId="0" borderId="4" xfId="3" applyNumberFormat="1" applyFont="1" applyFill="1" applyBorder="1" applyAlignment="1" applyProtection="1">
      <alignment horizontal="center" vertical="center"/>
      <protection locked="0"/>
    </xf>
    <xf numFmtId="0" fontId="2" fillId="0" borderId="4" xfId="3" applyFont="1" applyFill="1" applyBorder="1" applyAlignment="1" applyProtection="1">
      <alignment horizontal="center" vertical="center"/>
      <protection locked="0"/>
    </xf>
    <xf numFmtId="0" fontId="17" fillId="0" borderId="4" xfId="3" applyFont="1" applyFill="1" applyBorder="1" applyAlignment="1" applyProtection="1">
      <alignment horizontal="center" vertical="center"/>
    </xf>
    <xf numFmtId="44" fontId="17" fillId="0" borderId="5" xfId="3" applyNumberFormat="1" applyFont="1" applyFill="1" applyBorder="1" applyAlignment="1" applyProtection="1">
      <alignment horizontal="center" vertical="center"/>
    </xf>
    <xf numFmtId="8" fontId="26" fillId="0" borderId="0" xfId="3" applyNumberFormat="1" applyFont="1" applyFill="1" applyAlignment="1" applyProtection="1">
      <alignment vertical="center"/>
    </xf>
    <xf numFmtId="0" fontId="14" fillId="0" borderId="20" xfId="2" applyFont="1" applyFill="1" applyBorder="1" applyAlignment="1">
      <alignment vertical="center"/>
    </xf>
    <xf numFmtId="0" fontId="33" fillId="0" borderId="1" xfId="2" applyFont="1" applyFill="1" applyBorder="1" applyAlignment="1">
      <alignment vertical="center"/>
    </xf>
    <xf numFmtId="8" fontId="17" fillId="0" borderId="23" xfId="2" applyNumberFormat="1" applyFont="1" applyFill="1" applyBorder="1" applyAlignment="1">
      <alignment horizontal="center" vertical="center"/>
    </xf>
    <xf numFmtId="0" fontId="2" fillId="0" borderId="6" xfId="3" applyFont="1" applyFill="1" applyBorder="1" applyAlignment="1" applyProtection="1">
      <alignment horizontal="center" vertical="center"/>
      <protection locked="0"/>
    </xf>
    <xf numFmtId="44" fontId="2" fillId="0" borderId="7" xfId="3" applyNumberFormat="1" applyFont="1" applyFill="1" applyBorder="1" applyAlignment="1" applyProtection="1">
      <alignment horizontal="center" vertical="center"/>
    </xf>
    <xf numFmtId="166" fontId="2" fillId="0" borderId="8" xfId="3" applyNumberFormat="1" applyFont="1" applyFill="1" applyBorder="1" applyAlignment="1" applyProtection="1">
      <alignment horizontal="center" vertical="center"/>
      <protection locked="0"/>
    </xf>
    <xf numFmtId="0" fontId="2" fillId="0" borderId="8" xfId="3" applyFont="1" applyFill="1" applyBorder="1" applyAlignment="1" applyProtection="1">
      <alignment horizontal="center" vertical="center"/>
      <protection locked="0"/>
    </xf>
    <xf numFmtId="0" fontId="17" fillId="0" borderId="8" xfId="3" applyFont="1" applyFill="1" applyBorder="1" applyAlignment="1" applyProtection="1">
      <alignment horizontal="center" vertical="center"/>
    </xf>
    <xf numFmtId="44" fontId="17" fillId="0" borderId="9" xfId="3" applyNumberFormat="1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center" vertical="center"/>
      <protection locked="0"/>
    </xf>
    <xf numFmtId="44" fontId="2" fillId="0" borderId="7" xfId="3" applyNumberFormat="1" applyFont="1" applyFill="1" applyBorder="1" applyAlignment="1" applyProtection="1">
      <alignment vertical="center"/>
    </xf>
    <xf numFmtId="0" fontId="14" fillId="0" borderId="70" xfId="2" applyFont="1" applyFill="1" applyBorder="1" applyAlignment="1">
      <alignment vertical="center"/>
    </xf>
    <xf numFmtId="0" fontId="33" fillId="0" borderId="72" xfId="2" applyFont="1" applyFill="1" applyBorder="1" applyAlignment="1">
      <alignment vertical="center"/>
    </xf>
    <xf numFmtId="8" fontId="17" fillId="0" borderId="80" xfId="2" applyNumberFormat="1" applyFont="1" applyFill="1" applyBorder="1" applyAlignment="1">
      <alignment horizontal="center" vertical="center"/>
    </xf>
    <xf numFmtId="0" fontId="2" fillId="0" borderId="12" xfId="3" applyFont="1" applyFill="1" applyBorder="1" applyAlignment="1" applyProtection="1">
      <alignment horizontal="center" vertical="center"/>
      <protection locked="0"/>
    </xf>
    <xf numFmtId="44" fontId="2" fillId="0" borderId="13" xfId="3" applyNumberFormat="1" applyFont="1" applyFill="1" applyBorder="1" applyAlignment="1" applyProtection="1">
      <alignment horizontal="center" vertical="center"/>
    </xf>
    <xf numFmtId="0" fontId="2" fillId="0" borderId="14" xfId="3" applyFont="1" applyFill="1" applyBorder="1" applyAlignment="1" applyProtection="1">
      <alignment horizontal="center" vertical="center"/>
      <protection locked="0"/>
    </xf>
    <xf numFmtId="0" fontId="17" fillId="0" borderId="14" xfId="3" applyFont="1" applyFill="1" applyBorder="1" applyAlignment="1" applyProtection="1">
      <alignment horizontal="center" vertical="center"/>
    </xf>
    <xf numFmtId="44" fontId="17" fillId="0" borderId="71" xfId="3" applyNumberFormat="1" applyFont="1" applyFill="1" applyBorder="1" applyAlignment="1" applyProtection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2" fillId="0" borderId="78" xfId="3" applyFont="1" applyBorder="1" applyAlignment="1" applyProtection="1">
      <alignment horizontal="center" vertical="center"/>
      <protection locked="0"/>
    </xf>
    <xf numFmtId="44" fontId="2" fillId="0" borderId="73" xfId="3" applyNumberFormat="1" applyFont="1" applyBorder="1" applyAlignment="1" applyProtection="1">
      <alignment horizontal="center" vertical="center"/>
    </xf>
    <xf numFmtId="0" fontId="2" fillId="0" borderId="8" xfId="3" applyFont="1" applyBorder="1" applyAlignment="1" applyProtection="1">
      <alignment horizontal="center" vertical="center"/>
      <protection locked="0"/>
    </xf>
    <xf numFmtId="0" fontId="17" fillId="0" borderId="8" xfId="3" applyFont="1" applyBorder="1" applyAlignment="1" applyProtection="1">
      <alignment horizontal="center" vertical="center"/>
    </xf>
    <xf numFmtId="44" fontId="17" fillId="0" borderId="74" xfId="3" applyNumberFormat="1" applyFont="1" applyBorder="1" applyAlignment="1" applyProtection="1">
      <alignment horizontal="center" vertical="center"/>
    </xf>
    <xf numFmtId="0" fontId="17" fillId="0" borderId="1" xfId="2" applyFont="1" applyFill="1" applyBorder="1" applyAlignment="1">
      <alignment horizontal="left" vertical="center"/>
    </xf>
    <xf numFmtId="8" fontId="34" fillId="0" borderId="23" xfId="2" applyNumberFormat="1" applyFont="1" applyFill="1" applyBorder="1" applyAlignment="1">
      <alignment horizontal="center" vertical="center"/>
    </xf>
    <xf numFmtId="0" fontId="14" fillId="0" borderId="66" xfId="2" applyFont="1" applyFill="1" applyBorder="1" applyAlignment="1">
      <alignment vertical="center"/>
    </xf>
    <xf numFmtId="0" fontId="17" fillId="0" borderId="67" xfId="2" applyFont="1" applyFill="1" applyBorder="1" applyAlignment="1">
      <alignment horizontal="left" vertical="center"/>
    </xf>
    <xf numFmtId="0" fontId="14" fillId="0" borderId="26" xfId="2" applyFont="1" applyFill="1" applyBorder="1" applyAlignment="1">
      <alignment vertical="center"/>
    </xf>
    <xf numFmtId="0" fontId="17" fillId="0" borderId="27" xfId="2" applyFont="1" applyFill="1" applyBorder="1" applyAlignment="1">
      <alignment horizontal="left" vertical="center"/>
    </xf>
    <xf numFmtId="0" fontId="2" fillId="0" borderId="81" xfId="3" applyFont="1" applyFill="1" applyBorder="1" applyAlignment="1" applyProtection="1">
      <alignment horizontal="center" vertical="center"/>
      <protection locked="0"/>
    </xf>
    <xf numFmtId="44" fontId="2" fillId="0" borderId="82" xfId="3" applyNumberFormat="1" applyFont="1" applyFill="1" applyBorder="1" applyAlignment="1" applyProtection="1">
      <alignment horizontal="center" vertical="center"/>
    </xf>
    <xf numFmtId="0" fontId="2" fillId="0" borderId="79" xfId="3" applyFont="1" applyFill="1" applyBorder="1" applyAlignment="1" applyProtection="1">
      <alignment horizontal="center" vertical="center"/>
      <protection locked="0"/>
    </xf>
    <xf numFmtId="0" fontId="17" fillId="0" borderId="79" xfId="3" applyFont="1" applyFill="1" applyBorder="1" applyAlignment="1" applyProtection="1">
      <alignment horizontal="center" vertical="center"/>
    </xf>
    <xf numFmtId="44" fontId="17" fillId="0" borderId="11" xfId="3" applyNumberFormat="1" applyFont="1" applyFill="1" applyBorder="1" applyAlignment="1" applyProtection="1">
      <alignment horizontal="center" vertical="center"/>
    </xf>
    <xf numFmtId="0" fontId="17" fillId="0" borderId="10" xfId="3" applyFont="1" applyFill="1" applyBorder="1" applyAlignment="1" applyProtection="1">
      <alignment horizontal="center" vertical="center"/>
    </xf>
    <xf numFmtId="0" fontId="2" fillId="0" borderId="87" xfId="3" applyFont="1" applyFill="1" applyBorder="1" applyAlignment="1" applyProtection="1">
      <alignment horizontal="center" vertical="center"/>
      <protection locked="0"/>
    </xf>
    <xf numFmtId="44" fontId="2" fillId="0" borderId="75" xfId="3" applyNumberFormat="1" applyFont="1" applyFill="1" applyBorder="1" applyAlignment="1" applyProtection="1">
      <alignment horizontal="center" vertical="center"/>
    </xf>
    <xf numFmtId="44" fontId="17" fillId="0" borderId="68" xfId="3" applyNumberFormat="1" applyFont="1" applyFill="1" applyBorder="1" applyAlignment="1" applyProtection="1">
      <alignment horizontal="center" vertical="center"/>
    </xf>
    <xf numFmtId="0" fontId="38" fillId="0" borderId="20" xfId="2" applyFont="1" applyFill="1" applyBorder="1" applyAlignment="1">
      <alignment vertical="center"/>
    </xf>
    <xf numFmtId="0" fontId="9" fillId="0" borderId="28" xfId="3" applyFont="1" applyFill="1" applyBorder="1" applyAlignment="1" applyProtection="1">
      <alignment vertical="center"/>
    </xf>
    <xf numFmtId="0" fontId="9" fillId="0" borderId="19" xfId="3" applyFont="1" applyFill="1" applyBorder="1" applyAlignment="1" applyProtection="1">
      <alignment vertical="center"/>
    </xf>
    <xf numFmtId="0" fontId="9" fillId="0" borderId="19" xfId="3" applyFont="1" applyFill="1" applyBorder="1" applyAlignment="1" applyProtection="1">
      <alignment horizontal="right" vertical="center"/>
    </xf>
    <xf numFmtId="0" fontId="26" fillId="0" borderId="18" xfId="3" applyFont="1" applyFill="1" applyBorder="1" applyAlignment="1" applyProtection="1">
      <alignment vertical="center"/>
    </xf>
    <xf numFmtId="0" fontId="17" fillId="0" borderId="15" xfId="3" applyFont="1" applyFill="1" applyBorder="1" applyAlignment="1" applyProtection="1">
      <alignment horizontal="center" vertical="center"/>
    </xf>
    <xf numFmtId="44" fontId="17" fillId="0" borderId="16" xfId="3" applyNumberFormat="1" applyFont="1" applyFill="1" applyBorder="1" applyAlignment="1" applyProtection="1">
      <alignment horizontal="center" vertical="center"/>
    </xf>
    <xf numFmtId="0" fontId="17" fillId="0" borderId="17" xfId="3" applyFont="1" applyFill="1" applyBorder="1" applyAlignment="1" applyProtection="1">
      <alignment horizontal="center" vertical="center"/>
    </xf>
    <xf numFmtId="44" fontId="17" fillId="0" borderId="18" xfId="3" applyNumberFormat="1" applyFont="1" applyFill="1" applyBorder="1" applyAlignment="1" applyProtection="1">
      <alignment horizontal="center" vertical="center"/>
    </xf>
    <xf numFmtId="0" fontId="2" fillId="0" borderId="0" xfId="0" applyFont="1" applyFill="1"/>
    <xf numFmtId="0" fontId="12" fillId="0" borderId="70" xfId="2" applyFont="1" applyFill="1" applyBorder="1" applyAlignment="1">
      <alignment vertical="center" wrapText="1"/>
    </xf>
    <xf numFmtId="0" fontId="14" fillId="0" borderId="72" xfId="0" applyFont="1" applyFill="1" applyBorder="1" applyAlignment="1">
      <alignment vertical="center" wrapText="1"/>
    </xf>
    <xf numFmtId="44" fontId="9" fillId="0" borderId="80" xfId="1" applyFont="1" applyFill="1" applyBorder="1" applyAlignment="1">
      <alignment vertical="center"/>
    </xf>
    <xf numFmtId="0" fontId="14" fillId="0" borderId="40" xfId="2" applyFont="1" applyFill="1" applyBorder="1" applyAlignment="1">
      <alignment horizontal="center" vertical="center"/>
    </xf>
    <xf numFmtId="0" fontId="14" fillId="0" borderId="30" xfId="2" applyFont="1" applyFill="1" applyBorder="1" applyAlignment="1">
      <alignment horizontal="center" vertical="center"/>
    </xf>
    <xf numFmtId="0" fontId="14" fillId="0" borderId="86" xfId="2" applyFont="1" applyFill="1" applyBorder="1" applyAlignment="1">
      <alignment horizontal="center" vertical="center"/>
    </xf>
    <xf numFmtId="0" fontId="14" fillId="0" borderId="30" xfId="2" applyFont="1" applyBorder="1" applyAlignment="1">
      <alignment horizontal="center" vertical="center"/>
    </xf>
    <xf numFmtId="0" fontId="14" fillId="0" borderId="76" xfId="2" applyFont="1" applyFill="1" applyBorder="1" applyAlignment="1">
      <alignment horizontal="center" vertical="center"/>
    </xf>
    <xf numFmtId="0" fontId="14" fillId="0" borderId="38" xfId="2" applyFont="1" applyFill="1" applyBorder="1" applyAlignment="1">
      <alignment horizontal="center" vertical="center"/>
    </xf>
    <xf numFmtId="0" fontId="14" fillId="0" borderId="76" xfId="2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/>
    </xf>
    <xf numFmtId="8" fontId="9" fillId="0" borderId="1" xfId="0" applyNumberFormat="1" applyFont="1" applyFill="1" applyBorder="1" applyAlignment="1">
      <alignment horizontal="right" vertical="center"/>
    </xf>
    <xf numFmtId="0" fontId="16" fillId="0" borderId="27" xfId="2" applyFont="1" applyFill="1" applyBorder="1" applyAlignment="1">
      <alignment vertical="center"/>
    </xf>
    <xf numFmtId="0" fontId="2" fillId="0" borderId="78" xfId="3" applyFont="1" applyFill="1" applyBorder="1" applyAlignment="1" applyProtection="1">
      <alignment horizontal="center" vertical="center"/>
      <protection locked="0"/>
    </xf>
    <xf numFmtId="44" fontId="2" fillId="0" borderId="73" xfId="3" applyNumberFormat="1" applyFont="1" applyFill="1" applyBorder="1" applyAlignment="1" applyProtection="1">
      <alignment horizontal="center" vertical="center"/>
    </xf>
    <xf numFmtId="44" fontId="17" fillId="0" borderId="74" xfId="3" applyNumberFormat="1" applyFont="1" applyFill="1" applyBorder="1" applyAlignment="1" applyProtection="1">
      <alignment horizontal="center" vertical="center"/>
    </xf>
    <xf numFmtId="8" fontId="41" fillId="0" borderId="1" xfId="2" applyNumberFormat="1" applyFont="1" applyFill="1" applyBorder="1" applyAlignment="1">
      <alignment horizontal="center" vertical="center"/>
    </xf>
    <xf numFmtId="0" fontId="10" fillId="3" borderId="88" xfId="2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center"/>
    </xf>
    <xf numFmtId="8" fontId="15" fillId="0" borderId="19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vertical="center"/>
    </xf>
    <xf numFmtId="8" fontId="9" fillId="0" borderId="19" xfId="0" applyNumberFormat="1" applyFont="1" applyFill="1" applyBorder="1" applyAlignment="1">
      <alignment horizontal="right" vertical="center"/>
    </xf>
    <xf numFmtId="0" fontId="14" fillId="0" borderId="39" xfId="2" applyFont="1" applyBorder="1" applyAlignment="1">
      <alignment horizontal="center" vertical="center"/>
    </xf>
    <xf numFmtId="44" fontId="9" fillId="0" borderId="18" xfId="1" applyFont="1" applyFill="1" applyBorder="1" applyAlignment="1">
      <alignment vertical="center"/>
    </xf>
    <xf numFmtId="0" fontId="32" fillId="3" borderId="88" xfId="3" applyFont="1" applyFill="1" applyBorder="1" applyAlignment="1" applyProtection="1">
      <alignment horizontal="center" vertical="center" wrapText="1"/>
    </xf>
    <xf numFmtId="0" fontId="14" fillId="0" borderId="28" xfId="0" applyFont="1" applyFill="1" applyBorder="1" applyAlignment="1">
      <alignment vertical="center"/>
    </xf>
    <xf numFmtId="0" fontId="33" fillId="0" borderId="16" xfId="2" applyFont="1" applyFill="1" applyBorder="1" applyAlignment="1">
      <alignment vertical="center"/>
    </xf>
    <xf numFmtId="8" fontId="17" fillId="0" borderId="25" xfId="2" applyNumberFormat="1" applyFont="1" applyFill="1" applyBorder="1" applyAlignment="1">
      <alignment horizontal="center" vertical="center"/>
    </xf>
    <xf numFmtId="0" fontId="2" fillId="0" borderId="89" xfId="3" applyFont="1" applyBorder="1" applyAlignment="1" applyProtection="1">
      <alignment horizontal="center" vertical="center"/>
      <protection locked="0"/>
    </xf>
    <xf numFmtId="44" fontId="2" fillId="0" borderId="90" xfId="3" applyNumberFormat="1" applyFont="1" applyBorder="1" applyAlignment="1" applyProtection="1">
      <alignment horizontal="center" vertical="center"/>
    </xf>
    <xf numFmtId="0" fontId="2" fillId="0" borderId="17" xfId="3" applyFont="1" applyBorder="1" applyAlignment="1" applyProtection="1">
      <alignment horizontal="center" vertical="center"/>
      <protection locked="0"/>
    </xf>
    <xf numFmtId="0" fontId="17" fillId="0" borderId="17" xfId="3" applyFont="1" applyBorder="1" applyAlignment="1" applyProtection="1">
      <alignment horizontal="center" vertical="center"/>
    </xf>
    <xf numFmtId="44" fontId="17" fillId="0" borderId="91" xfId="3" applyNumberFormat="1" applyFont="1" applyBorder="1" applyAlignment="1" applyProtection="1">
      <alignment horizontal="center" vertical="center"/>
    </xf>
    <xf numFmtId="0" fontId="8" fillId="0" borderId="83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92" xfId="0" applyFont="1" applyFill="1" applyBorder="1" applyAlignment="1">
      <alignment vertical="center"/>
    </xf>
    <xf numFmtId="0" fontId="14" fillId="0" borderId="77" xfId="2" applyFont="1" applyBorder="1" applyAlignment="1">
      <alignment horizontal="center" vertical="center"/>
    </xf>
    <xf numFmtId="0" fontId="17" fillId="0" borderId="0" xfId="2" applyFont="1" applyFill="1" applyBorder="1" applyAlignment="1">
      <alignment horizontal="left" vertical="center"/>
    </xf>
    <xf numFmtId="8" fontId="17" fillId="0" borderId="93" xfId="2" applyNumberFormat="1" applyFont="1" applyFill="1" applyBorder="1" applyAlignment="1">
      <alignment horizontal="center" vertical="center"/>
    </xf>
    <xf numFmtId="0" fontId="14" fillId="0" borderId="83" xfId="0" applyFont="1" applyFill="1" applyBorder="1" applyAlignment="1">
      <alignment vertical="center"/>
    </xf>
    <xf numFmtId="0" fontId="17" fillId="0" borderId="72" xfId="2" applyFont="1" applyFill="1" applyBorder="1" applyAlignment="1">
      <alignment horizontal="left" vertical="center"/>
    </xf>
    <xf numFmtId="8" fontId="21" fillId="0" borderId="1" xfId="2" applyNumberFormat="1" applyFont="1" applyFill="1" applyBorder="1" applyAlignment="1">
      <alignment horizontal="center" vertical="center"/>
    </xf>
    <xf numFmtId="0" fontId="38" fillId="0" borderId="66" xfId="2" applyFont="1" applyFill="1" applyBorder="1" applyAlignment="1">
      <alignment vertical="center"/>
    </xf>
    <xf numFmtId="8" fontId="17" fillId="0" borderId="85" xfId="2" applyNumberFormat="1" applyFont="1" applyFill="1" applyBorder="1" applyAlignment="1">
      <alignment horizontal="center" vertical="center"/>
    </xf>
    <xf numFmtId="0" fontId="38" fillId="0" borderId="70" xfId="2" applyFont="1" applyFill="1" applyBorder="1" applyAlignment="1">
      <alignment vertical="center"/>
    </xf>
    <xf numFmtId="8" fontId="16" fillId="0" borderId="1" xfId="2" applyNumberFormat="1" applyFont="1" applyFill="1" applyBorder="1" applyAlignment="1">
      <alignment horizontal="center" vertical="center"/>
    </xf>
    <xf numFmtId="0" fontId="8" fillId="0" borderId="70" xfId="2" applyFont="1" applyFill="1" applyBorder="1" applyAlignment="1">
      <alignment vertical="center"/>
    </xf>
    <xf numFmtId="8" fontId="8" fillId="0" borderId="72" xfId="2" applyNumberFormat="1" applyFont="1" applyFill="1" applyBorder="1" applyAlignment="1">
      <alignment vertical="center"/>
    </xf>
    <xf numFmtId="0" fontId="11" fillId="0" borderId="72" xfId="2" applyFont="1" applyFill="1" applyBorder="1" applyAlignment="1">
      <alignment vertical="center"/>
    </xf>
    <xf numFmtId="0" fontId="9" fillId="0" borderId="72" xfId="2" applyFont="1" applyFill="1" applyBorder="1" applyAlignment="1">
      <alignment vertical="center"/>
    </xf>
    <xf numFmtId="0" fontId="8" fillId="0" borderId="70" xfId="0" applyFont="1" applyFill="1" applyBorder="1" applyAlignment="1">
      <alignment vertical="center"/>
    </xf>
    <xf numFmtId="0" fontId="14" fillId="0" borderId="7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/>
    </xf>
    <xf numFmtId="8" fontId="9" fillId="0" borderId="72" xfId="0" applyNumberFormat="1" applyFont="1" applyFill="1" applyBorder="1" applyAlignment="1">
      <alignment horizontal="right" vertical="center"/>
    </xf>
    <xf numFmtId="44" fontId="9" fillId="0" borderId="71" xfId="1" applyFont="1" applyFill="1" applyBorder="1" applyAlignment="1">
      <alignment vertical="center"/>
    </xf>
    <xf numFmtId="0" fontId="10" fillId="4" borderId="88" xfId="2" applyFont="1" applyFill="1" applyBorder="1" applyAlignment="1">
      <alignment horizontal="left" vertical="center"/>
    </xf>
    <xf numFmtId="0" fontId="8" fillId="0" borderId="28" xfId="2" applyFont="1" applyFill="1" applyBorder="1" applyAlignment="1">
      <alignment vertical="center"/>
    </xf>
    <xf numFmtId="8" fontId="24" fillId="0" borderId="19" xfId="2" applyNumberFormat="1" applyFont="1" applyFill="1" applyBorder="1" applyAlignment="1">
      <alignment vertical="center"/>
    </xf>
    <xf numFmtId="0" fontId="14" fillId="0" borderId="19" xfId="2" applyFont="1" applyFill="1" applyBorder="1" applyAlignment="1">
      <alignment horizontal="center" vertical="center"/>
    </xf>
    <xf numFmtId="0" fontId="16" fillId="0" borderId="19" xfId="2" applyFont="1" applyFill="1" applyBorder="1" applyAlignment="1">
      <alignment horizontal="left" vertical="center"/>
    </xf>
    <xf numFmtId="8" fontId="9" fillId="0" borderId="39" xfId="2" applyNumberFormat="1" applyFont="1" applyFill="1" applyBorder="1" applyAlignment="1">
      <alignment horizontal="right" vertical="center"/>
    </xf>
    <xf numFmtId="0" fontId="14" fillId="0" borderId="39" xfId="2" applyFont="1" applyFill="1" applyBorder="1" applyAlignment="1">
      <alignment horizontal="center" vertical="center"/>
    </xf>
    <xf numFmtId="0" fontId="2" fillId="0" borderId="94" xfId="3" applyFont="1" applyBorder="1" applyAlignment="1" applyProtection="1">
      <alignment horizontal="center" vertical="center"/>
      <protection locked="0"/>
    </xf>
    <xf numFmtId="44" fontId="2" fillId="0" borderId="95" xfId="3" applyNumberFormat="1" applyFont="1" applyBorder="1" applyAlignment="1" applyProtection="1">
      <alignment horizontal="center" vertical="center"/>
    </xf>
    <xf numFmtId="0" fontId="2" fillId="0" borderId="14" xfId="3" applyFont="1" applyBorder="1" applyAlignment="1" applyProtection="1">
      <alignment horizontal="center" vertical="center"/>
      <protection locked="0"/>
    </xf>
    <xf numFmtId="0" fontId="17" fillId="0" borderId="14" xfId="3" applyFont="1" applyBorder="1" applyAlignment="1" applyProtection="1">
      <alignment horizontal="center" vertical="center"/>
    </xf>
    <xf numFmtId="44" fontId="17" fillId="0" borderId="96" xfId="3" applyNumberFormat="1" applyFont="1" applyBorder="1" applyAlignment="1" applyProtection="1">
      <alignment horizontal="center" vertical="center"/>
    </xf>
    <xf numFmtId="0" fontId="32" fillId="3" borderId="88" xfId="3" applyFont="1" applyFill="1" applyBorder="1" applyAlignment="1" applyProtection="1">
      <alignment horizontal="left" vertical="center" wrapText="1"/>
    </xf>
    <xf numFmtId="0" fontId="38" fillId="0" borderId="28" xfId="2" applyFont="1" applyFill="1" applyBorder="1" applyAlignment="1">
      <alignment vertical="center"/>
    </xf>
    <xf numFmtId="0" fontId="17" fillId="0" borderId="19" xfId="2" applyFont="1" applyFill="1" applyBorder="1" applyAlignment="1">
      <alignment horizontal="left" vertical="center"/>
    </xf>
    <xf numFmtId="0" fontId="2" fillId="0" borderId="15" xfId="3" applyFont="1" applyFill="1" applyBorder="1" applyAlignment="1" applyProtection="1">
      <alignment horizontal="center" vertical="center"/>
      <protection locked="0"/>
    </xf>
    <xf numFmtId="44" fontId="2" fillId="0" borderId="16" xfId="3" applyNumberFormat="1" applyFont="1" applyFill="1" applyBorder="1" applyAlignment="1" applyProtection="1">
      <alignment horizontal="center" vertical="center"/>
    </xf>
    <xf numFmtId="0" fontId="2" fillId="0" borderId="17" xfId="3" applyFont="1" applyFill="1" applyBorder="1" applyAlignment="1" applyProtection="1">
      <alignment horizontal="center" vertical="center"/>
      <protection locked="0"/>
    </xf>
    <xf numFmtId="0" fontId="40" fillId="0" borderId="1" xfId="2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" fillId="0" borderId="97" xfId="3" applyFont="1" applyFill="1" applyBorder="1" applyAlignment="1" applyProtection="1">
      <alignment horizontal="center" vertical="center"/>
      <protection locked="0"/>
    </xf>
    <xf numFmtId="44" fontId="2" fillId="0" borderId="98" xfId="3" applyNumberFormat="1" applyFont="1" applyFill="1" applyBorder="1" applyAlignment="1" applyProtection="1">
      <alignment horizontal="center" vertical="center"/>
    </xf>
    <xf numFmtId="0" fontId="2" fillId="0" borderId="99" xfId="3" applyFont="1" applyFill="1" applyBorder="1" applyAlignment="1" applyProtection="1">
      <alignment horizontal="center" vertical="center"/>
      <protection locked="0"/>
    </xf>
    <xf numFmtId="0" fontId="17" fillId="0" borderId="99" xfId="3" applyFont="1" applyFill="1" applyBorder="1" applyAlignment="1" applyProtection="1">
      <alignment horizontal="center" vertical="center"/>
    </xf>
    <xf numFmtId="44" fontId="17" fillId="0" borderId="100" xfId="3" applyNumberFormat="1" applyFont="1" applyFill="1" applyBorder="1" applyAlignment="1" applyProtection="1">
      <alignment horizontal="center" vertical="center"/>
    </xf>
    <xf numFmtId="8" fontId="4" fillId="0" borderId="1" xfId="2" applyNumberFormat="1" applyFont="1" applyFill="1" applyBorder="1" applyAlignment="1">
      <alignment horizontal="right" vertical="center"/>
    </xf>
    <xf numFmtId="8" fontId="4" fillId="0" borderId="0" xfId="0" applyNumberFormat="1" applyFont="1" applyFill="1" applyBorder="1" applyAlignment="1">
      <alignment horizontal="right" vertical="center"/>
    </xf>
    <xf numFmtId="8" fontId="9" fillId="0" borderId="0" xfId="0" applyNumberFormat="1" applyFont="1" applyFill="1" applyBorder="1" applyAlignment="1">
      <alignment horizontal="right" vertical="center"/>
    </xf>
    <xf numFmtId="0" fontId="4" fillId="0" borderId="1" xfId="2" applyFont="1" applyBorder="1" applyAlignment="1">
      <alignment horizontal="center" vertical="center"/>
    </xf>
    <xf numFmtId="8" fontId="9" fillId="0" borderId="76" xfId="2" applyNumberFormat="1" applyFont="1" applyFill="1" applyBorder="1" applyAlignment="1">
      <alignment horizontal="right" vertical="center"/>
    </xf>
    <xf numFmtId="8" fontId="16" fillId="0" borderId="72" xfId="0" applyNumberFormat="1" applyFont="1" applyFill="1" applyBorder="1" applyAlignment="1">
      <alignment horizontal="center" vertical="center"/>
    </xf>
    <xf numFmtId="8" fontId="4" fillId="0" borderId="27" xfId="2" applyNumberFormat="1" applyFont="1" applyFill="1" applyBorder="1" applyAlignment="1">
      <alignment horizontal="center"/>
    </xf>
    <xf numFmtId="8" fontId="9" fillId="0" borderId="38" xfId="2" applyNumberFormat="1" applyFont="1" applyFill="1" applyBorder="1" applyAlignment="1">
      <alignment horizontal="right" vertical="center"/>
    </xf>
    <xf numFmtId="0" fontId="15" fillId="0" borderId="1" xfId="2" applyFont="1" applyBorder="1" applyAlignment="1">
      <alignment horizontal="center" vertical="center"/>
    </xf>
    <xf numFmtId="8" fontId="17" fillId="0" borderId="24" xfId="2" applyNumberFormat="1" applyFont="1" applyFill="1" applyBorder="1" applyAlignment="1">
      <alignment horizontal="center" vertical="center"/>
    </xf>
    <xf numFmtId="8" fontId="46" fillId="0" borderId="76" xfId="2" applyNumberFormat="1" applyFont="1" applyFill="1" applyBorder="1" applyAlignment="1">
      <alignment horizontal="right" vertical="center"/>
    </xf>
    <xf numFmtId="8" fontId="48" fillId="0" borderId="23" xfId="2" applyNumberFormat="1" applyFont="1" applyFill="1" applyBorder="1" applyAlignment="1">
      <alignment horizontal="center" vertical="center"/>
    </xf>
    <xf numFmtId="0" fontId="2" fillId="0" borderId="61" xfId="2" applyFont="1" applyBorder="1" applyAlignment="1">
      <alignment horizontal="center" vertical="center"/>
    </xf>
    <xf numFmtId="0" fontId="6" fillId="7" borderId="36" xfId="2" applyFont="1" applyFill="1" applyBorder="1" applyAlignment="1">
      <alignment horizontal="center" vertical="center" wrapText="1"/>
    </xf>
    <xf numFmtId="0" fontId="10" fillId="5" borderId="57" xfId="2" applyFont="1" applyFill="1" applyBorder="1" applyAlignment="1">
      <alignment horizontal="center" vertical="center"/>
    </xf>
    <xf numFmtId="0" fontId="10" fillId="5" borderId="58" xfId="2" applyFont="1" applyFill="1" applyBorder="1" applyAlignment="1">
      <alignment horizontal="center" vertical="center"/>
    </xf>
    <xf numFmtId="0" fontId="10" fillId="8" borderId="43" xfId="2" applyFont="1" applyFill="1" applyBorder="1" applyAlignment="1">
      <alignment horizontal="center" vertical="center"/>
    </xf>
    <xf numFmtId="0" fontId="10" fillId="8" borderId="57" xfId="2" applyFont="1" applyFill="1" applyBorder="1" applyAlignment="1">
      <alignment horizontal="center" vertical="center"/>
    </xf>
    <xf numFmtId="0" fontId="3" fillId="6" borderId="49" xfId="2" applyFont="1" applyFill="1" applyBorder="1" applyAlignment="1">
      <alignment horizontal="center" vertical="center"/>
    </xf>
    <xf numFmtId="0" fontId="3" fillId="6" borderId="50" xfId="2" applyFont="1" applyFill="1" applyBorder="1" applyAlignment="1">
      <alignment horizontal="center" vertical="center"/>
    </xf>
    <xf numFmtId="0" fontId="3" fillId="6" borderId="51" xfId="2" applyFont="1" applyFill="1" applyBorder="1" applyAlignment="1">
      <alignment horizontal="center" vertical="center"/>
    </xf>
    <xf numFmtId="0" fontId="23" fillId="6" borderId="52" xfId="2" applyFont="1" applyFill="1" applyBorder="1" applyAlignment="1">
      <alignment horizontal="center" vertical="center"/>
    </xf>
    <xf numFmtId="0" fontId="23" fillId="6" borderId="1" xfId="2" applyFont="1" applyFill="1" applyBorder="1" applyAlignment="1">
      <alignment horizontal="center" vertical="center"/>
    </xf>
    <xf numFmtId="0" fontId="23" fillId="6" borderId="53" xfId="2" applyFont="1" applyFill="1" applyBorder="1" applyAlignment="1">
      <alignment horizontal="center" vertical="center"/>
    </xf>
    <xf numFmtId="0" fontId="23" fillId="6" borderId="54" xfId="2" applyFont="1" applyFill="1" applyBorder="1" applyAlignment="1">
      <alignment horizontal="center" vertical="center"/>
    </xf>
    <xf numFmtId="0" fontId="23" fillId="6" borderId="55" xfId="2" applyFont="1" applyFill="1" applyBorder="1" applyAlignment="1">
      <alignment horizontal="center" vertical="center"/>
    </xf>
    <xf numFmtId="0" fontId="23" fillId="6" borderId="56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0" fontId="8" fillId="5" borderId="28" xfId="2" applyFont="1" applyFill="1" applyBorder="1" applyAlignment="1">
      <alignment horizontal="center" vertical="center" wrapText="1"/>
    </xf>
    <xf numFmtId="0" fontId="8" fillId="5" borderId="16" xfId="2" applyFont="1" applyFill="1" applyBorder="1" applyAlignment="1">
      <alignment horizontal="center" vertical="center" wrapText="1"/>
    </xf>
    <xf numFmtId="0" fontId="10" fillId="5" borderId="43" xfId="2" applyFont="1" applyFill="1" applyBorder="1" applyAlignment="1">
      <alignment horizontal="center" vertical="center"/>
    </xf>
    <xf numFmtId="0" fontId="42" fillId="0" borderId="28" xfId="2" applyFont="1" applyBorder="1" applyAlignment="1">
      <alignment horizontal="center" vertical="center" wrapText="1"/>
    </xf>
    <xf numFmtId="0" fontId="42" fillId="0" borderId="19" xfId="2" applyFont="1" applyBorder="1" applyAlignment="1">
      <alignment horizontal="center" vertical="center" wrapText="1"/>
    </xf>
    <xf numFmtId="0" fontId="42" fillId="0" borderId="18" xfId="2" applyFont="1" applyBorder="1" applyAlignment="1">
      <alignment horizontal="center" vertical="center" wrapText="1"/>
    </xf>
    <xf numFmtId="0" fontId="5" fillId="7" borderId="36" xfId="0" applyFont="1" applyFill="1" applyBorder="1" applyAlignment="1">
      <alignment horizontal="center" vertical="center"/>
    </xf>
    <xf numFmtId="0" fontId="29" fillId="0" borderId="0" xfId="3" applyFont="1" applyFill="1" applyBorder="1" applyAlignment="1" applyProtection="1">
      <alignment horizontal="right" vertical="center"/>
    </xf>
    <xf numFmtId="0" fontId="43" fillId="0" borderId="28" xfId="2" applyFont="1" applyFill="1" applyBorder="1" applyAlignment="1">
      <alignment horizontal="center" vertical="center" wrapText="1"/>
    </xf>
    <xf numFmtId="0" fontId="43" fillId="0" borderId="19" xfId="2" applyFont="1" applyFill="1" applyBorder="1" applyAlignment="1">
      <alignment horizontal="center" vertical="center" wrapText="1"/>
    </xf>
    <xf numFmtId="0" fontId="43" fillId="0" borderId="18" xfId="2" applyFont="1" applyFill="1" applyBorder="1" applyAlignment="1">
      <alignment horizontal="center" vertical="center" wrapText="1"/>
    </xf>
    <xf numFmtId="0" fontId="2" fillId="5" borderId="65" xfId="3" applyFont="1" applyFill="1" applyBorder="1" applyAlignment="1" applyProtection="1">
      <alignment horizontal="center" vertical="center" wrapText="1"/>
      <protection locked="0"/>
    </xf>
    <xf numFmtId="0" fontId="2" fillId="5" borderId="60" xfId="3" applyFont="1" applyFill="1" applyBorder="1" applyAlignment="1" applyProtection="1">
      <alignment horizontal="center" vertical="center" wrapText="1"/>
      <protection locked="0"/>
    </xf>
    <xf numFmtId="0" fontId="2" fillId="5" borderId="59" xfId="3" applyFont="1" applyFill="1" applyBorder="1" applyAlignment="1" applyProtection="1">
      <alignment horizontal="center" vertical="center" wrapText="1"/>
      <protection locked="0"/>
    </xf>
    <xf numFmtId="0" fontId="27" fillId="6" borderId="29" xfId="3" applyFont="1" applyFill="1" applyBorder="1" applyAlignment="1" applyProtection="1">
      <alignment horizontal="center" vertical="center"/>
      <protection locked="0"/>
    </xf>
    <xf numFmtId="0" fontId="27" fillId="6" borderId="21" xfId="3" applyFont="1" applyFill="1" applyBorder="1" applyAlignment="1" applyProtection="1">
      <alignment horizontal="center" vertical="center"/>
      <protection locked="0"/>
    </xf>
    <xf numFmtId="0" fontId="27" fillId="6" borderId="5" xfId="3" applyFont="1" applyFill="1" applyBorder="1" applyAlignment="1" applyProtection="1">
      <alignment horizontal="center" vertical="center"/>
      <protection locked="0"/>
    </xf>
    <xf numFmtId="0" fontId="45" fillId="6" borderId="66" xfId="3" applyFont="1" applyFill="1" applyBorder="1" applyAlignment="1" applyProtection="1">
      <alignment horizontal="center" vertical="center"/>
      <protection locked="0"/>
    </xf>
    <xf numFmtId="0" fontId="45" fillId="6" borderId="67" xfId="3" applyFont="1" applyFill="1" applyBorder="1" applyAlignment="1" applyProtection="1">
      <alignment horizontal="center" vertical="center"/>
      <protection locked="0"/>
    </xf>
    <xf numFmtId="0" fontId="45" fillId="6" borderId="68" xfId="3" applyFont="1" applyFill="1" applyBorder="1" applyAlignment="1" applyProtection="1">
      <alignment horizontal="center" vertical="center"/>
      <protection locked="0"/>
    </xf>
    <xf numFmtId="0" fontId="45" fillId="6" borderId="20" xfId="3" applyFont="1" applyFill="1" applyBorder="1" applyAlignment="1" applyProtection="1">
      <alignment horizontal="center" vertical="center"/>
      <protection locked="0"/>
    </xf>
    <xf numFmtId="0" fontId="45" fillId="6" borderId="1" xfId="3" applyFont="1" applyFill="1" applyBorder="1" applyAlignment="1" applyProtection="1">
      <alignment horizontal="center" vertical="center"/>
      <protection locked="0"/>
    </xf>
    <xf numFmtId="0" fontId="45" fillId="6" borderId="9" xfId="3" applyFont="1" applyFill="1" applyBorder="1" applyAlignment="1" applyProtection="1">
      <alignment horizontal="center" vertical="center"/>
      <protection locked="0"/>
    </xf>
    <xf numFmtId="0" fontId="24" fillId="5" borderId="59" xfId="3" applyFont="1" applyFill="1" applyBorder="1" applyAlignment="1" applyProtection="1">
      <alignment horizontal="center" vertical="center"/>
    </xf>
    <xf numFmtId="0" fontId="24" fillId="5" borderId="69" xfId="3" applyFont="1" applyFill="1" applyBorder="1" applyAlignment="1" applyProtection="1">
      <alignment horizontal="center" vertical="center"/>
    </xf>
    <xf numFmtId="0" fontId="45" fillId="6" borderId="26" xfId="3" applyFont="1" applyFill="1" applyBorder="1" applyAlignment="1" applyProtection="1">
      <alignment horizontal="center" vertical="center"/>
      <protection locked="0"/>
    </xf>
    <xf numFmtId="0" fontId="45" fillId="6" borderId="27" xfId="3" applyFont="1" applyFill="1" applyBorder="1" applyAlignment="1" applyProtection="1">
      <alignment horizontal="center" vertical="center"/>
      <protection locked="0"/>
    </xf>
    <xf numFmtId="0" fontId="45" fillId="6" borderId="11" xfId="3" applyFont="1" applyFill="1" applyBorder="1" applyAlignment="1" applyProtection="1">
      <alignment horizontal="center" vertical="center"/>
      <protection locked="0"/>
    </xf>
    <xf numFmtId="0" fontId="32" fillId="8" borderId="43" xfId="3" applyFont="1" applyFill="1" applyBorder="1" applyAlignment="1" applyProtection="1">
      <alignment horizontal="center" vertical="center" wrapText="1"/>
    </xf>
    <xf numFmtId="0" fontId="32" fillId="8" borderId="57" xfId="3" applyFont="1" applyFill="1" applyBorder="1" applyAlignment="1" applyProtection="1">
      <alignment horizontal="center" vertical="center" wrapText="1"/>
    </xf>
    <xf numFmtId="0" fontId="32" fillId="5" borderId="43" xfId="3" applyFont="1" applyFill="1" applyBorder="1" applyAlignment="1" applyProtection="1">
      <alignment horizontal="center" vertical="center" wrapText="1"/>
    </xf>
    <xf numFmtId="0" fontId="32" fillId="5" borderId="57" xfId="3" applyFont="1" applyFill="1" applyBorder="1" applyAlignment="1" applyProtection="1">
      <alignment horizontal="center" vertical="center" wrapText="1"/>
    </xf>
    <xf numFmtId="0" fontId="24" fillId="5" borderId="62" xfId="2" applyFont="1" applyFill="1" applyBorder="1" applyAlignment="1">
      <alignment horizontal="center" vertical="center"/>
    </xf>
    <xf numFmtId="0" fontId="24" fillId="5" borderId="63" xfId="2" applyFont="1" applyFill="1" applyBorder="1" applyAlignment="1">
      <alignment horizontal="center" vertical="center"/>
    </xf>
    <xf numFmtId="0" fontId="24" fillId="5" borderId="64" xfId="3" applyFont="1" applyFill="1" applyBorder="1" applyAlignment="1" applyProtection="1">
      <alignment horizontal="center" vertical="center" wrapText="1"/>
    </xf>
    <xf numFmtId="0" fontId="24" fillId="5" borderId="37" xfId="3" applyFont="1" applyFill="1" applyBorder="1" applyAlignment="1" applyProtection="1">
      <alignment horizontal="center" vertical="center" wrapText="1"/>
    </xf>
    <xf numFmtId="0" fontId="32" fillId="5" borderId="58" xfId="3" applyFont="1" applyFill="1" applyBorder="1" applyAlignment="1" applyProtection="1">
      <alignment horizontal="center" vertical="center" wrapText="1"/>
    </xf>
    <xf numFmtId="0" fontId="8" fillId="5" borderId="32" xfId="3" applyFont="1" applyFill="1" applyBorder="1" applyAlignment="1" applyProtection="1">
      <alignment horizontal="center" vertical="center"/>
    </xf>
    <xf numFmtId="0" fontId="31" fillId="5" borderId="61" xfId="2" applyFont="1" applyFill="1" applyBorder="1"/>
    <xf numFmtId="0" fontId="31" fillId="5" borderId="35" xfId="2" applyFont="1" applyFill="1" applyBorder="1"/>
    <xf numFmtId="0" fontId="31" fillId="5" borderId="36" xfId="2" applyFont="1" applyFill="1" applyBorder="1"/>
  </cellXfs>
  <cellStyles count="4">
    <cellStyle name="Euro_Proposition PM S09-11 2" xfId="1"/>
    <cellStyle name="Normal" xfId="0" builtinId="0"/>
    <cellStyle name="Normal 2" xfId="2"/>
    <cellStyle name="Normal_Recap. Fruitiere S07-2011" xfId="3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2404035</xdr:colOff>
      <xdr:row>0</xdr:row>
      <xdr:rowOff>67236</xdr:rowOff>
    </xdr:from>
    <xdr:to>
      <xdr:col>3</xdr:col>
      <xdr:colOff>1154206</xdr:colOff>
      <xdr:row>6</xdr:row>
      <xdr:rowOff>89648</xdr:rowOff>
    </xdr:to>
    <xdr:sp macro="" textlink="">
      <xdr:nvSpPr>
        <xdr:cNvPr id="20" name="ZoneTexte 2"/>
        <xdr:cNvSpPr txBox="1"/>
      </xdr:nvSpPr>
      <xdr:spPr>
        <a:xfrm>
          <a:off x="4107329" y="67236"/>
          <a:ext cx="4532406" cy="17705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+mn-lt"/>
            <a:ea typeface="Times New Roman"/>
          </a:endParaRPr>
        </a:p>
      </xdr:txBody>
    </xdr:sp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2386853</xdr:colOff>
      <xdr:row>7</xdr:row>
      <xdr:rowOff>11206</xdr:rowOff>
    </xdr:to>
    <xdr:pic>
      <xdr:nvPicPr>
        <xdr:cNvPr id="1046" name="Imag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4042522" cy="1838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459441</xdr:colOff>
      <xdr:row>20</xdr:row>
      <xdr:rowOff>22411</xdr:rowOff>
    </xdr:from>
    <xdr:to>
      <xdr:col>0</xdr:col>
      <xdr:colOff>1423146</xdr:colOff>
      <xdr:row>20</xdr:row>
      <xdr:rowOff>483225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441" y="8516470"/>
          <a:ext cx="963705" cy="460814"/>
        </a:xfrm>
        <a:prstGeom prst="rect">
          <a:avLst/>
        </a:prstGeom>
      </xdr:spPr>
    </xdr:pic>
    <xdr:clientData/>
  </xdr:twoCellAnchor>
  <xdr:twoCellAnchor editAs="oneCell">
    <xdr:from>
      <xdr:col>0</xdr:col>
      <xdr:colOff>795617</xdr:colOff>
      <xdr:row>46</xdr:row>
      <xdr:rowOff>56030</xdr:rowOff>
    </xdr:from>
    <xdr:to>
      <xdr:col>0</xdr:col>
      <xdr:colOff>1523999</xdr:colOff>
      <xdr:row>46</xdr:row>
      <xdr:rowOff>419247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617" y="15564971"/>
          <a:ext cx="728382" cy="3632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</xdr:row>
      <xdr:rowOff>9525</xdr:rowOff>
    </xdr:from>
    <xdr:to>
      <xdr:col>17</xdr:col>
      <xdr:colOff>600075</xdr:colOff>
      <xdr:row>6</xdr:row>
      <xdr:rowOff>180975</xdr:rowOff>
    </xdr:to>
    <xdr:sp macro="" textlink="">
      <xdr:nvSpPr>
        <xdr:cNvPr id="12" name="Zone de texte 2"/>
        <xdr:cNvSpPr txBox="1">
          <a:spLocks noChangeArrowheads="1"/>
        </xdr:cNvSpPr>
      </xdr:nvSpPr>
      <xdr:spPr bwMode="auto">
        <a:xfrm>
          <a:off x="7562850" y="76200"/>
          <a:ext cx="5000625" cy="1800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Date : Mercredi</a:t>
          </a:r>
          <a:r>
            <a:rPr lang="fr-FR" sz="2000" b="0" baseline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 19</a:t>
          </a: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/01/2022</a:t>
          </a:r>
          <a:endParaRPr lang="fr-FR" sz="2000" b="0">
            <a:effectLst/>
            <a:latin typeface="+mn-lt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 u="sng">
              <a:solidFill>
                <a:sysClr val="windowText" lastClr="000000"/>
              </a:solidFill>
              <a:effectLst/>
              <a:latin typeface="+mn-lt"/>
              <a:ea typeface="Calibri"/>
              <a:cs typeface="Fakt Pro Bln"/>
            </a:rPr>
            <a:t>Présélection pour la semaine 04-2022</a:t>
          </a:r>
          <a:endParaRPr lang="fr-FR" sz="2000" b="0" u="sng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endParaRPr lang="fr-FR" sz="2000" b="0">
            <a:solidFill>
              <a:srgbClr val="404041"/>
            </a:solidFill>
            <a:effectLst/>
            <a:latin typeface="+mn-lt"/>
            <a:ea typeface="Calibri"/>
            <a:cs typeface="Fakt Pro Bln"/>
          </a:endParaRPr>
        </a:p>
        <a:p>
          <a:pPr algn="ctr" fontAlgn="ctr">
            <a:lnSpc>
              <a:spcPts val="2400"/>
            </a:lnSpc>
            <a:spcAft>
              <a:spcPts val="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Date de commande : </a:t>
          </a:r>
          <a:endParaRPr lang="fr-FR" sz="2000" b="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ts val="3200"/>
            </a:lnSpc>
            <a:spcAft>
              <a:spcPts val="1000"/>
            </a:spcAft>
          </a:pPr>
          <a:r>
            <a:rPr lang="fr-FR" sz="2000" b="0">
              <a:solidFill>
                <a:srgbClr val="404041"/>
              </a:solidFill>
              <a:effectLst/>
              <a:latin typeface="+mn-lt"/>
              <a:ea typeface="Calibri"/>
              <a:cs typeface="Fakt Pro Bln"/>
            </a:rPr>
            <a:t>Lundi 24/01/2022 avant 12h00.</a:t>
          </a:r>
          <a:endParaRPr lang="fr-FR" sz="2000" b="0">
            <a:effectLst/>
            <a:latin typeface="+mn-lt"/>
            <a:ea typeface="Calibri"/>
            <a:cs typeface="Times New Roman"/>
          </a:endParaRPr>
        </a:p>
      </xdr:txBody>
    </xdr:sp>
    <xdr:clientData/>
  </xdr:twoCellAnchor>
  <xdr:twoCellAnchor>
    <xdr:from>
      <xdr:col>1</xdr:col>
      <xdr:colOff>2632074</xdr:colOff>
      <xdr:row>0</xdr:row>
      <xdr:rowOff>9524</xdr:rowOff>
    </xdr:from>
    <xdr:to>
      <xdr:col>7</xdr:col>
      <xdr:colOff>457200</xdr:colOff>
      <xdr:row>6</xdr:row>
      <xdr:rowOff>200025</xdr:rowOff>
    </xdr:to>
    <xdr:sp macro="" textlink="">
      <xdr:nvSpPr>
        <xdr:cNvPr id="13" name="ZoneTexte 2"/>
        <xdr:cNvSpPr txBox="1"/>
      </xdr:nvSpPr>
      <xdr:spPr>
        <a:xfrm>
          <a:off x="3670299" y="9524"/>
          <a:ext cx="4102101" cy="1885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95 Chemin du Champ du Château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01570 FEILLENS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4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Tel: 03 85 36 17 75 - Fax: 03 85 30 11 71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23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Calibri"/>
              <a:cs typeface="Fakt Pro Bln"/>
            </a:rPr>
            <a:t>Mail : commande@panier-malin.com</a:t>
          </a:r>
          <a:endParaRPr lang="fr-FR" sz="1600" b="1">
            <a:solidFill>
              <a:srgbClr val="000000"/>
            </a:solidFill>
            <a:effectLst/>
            <a:latin typeface="+mn-lt"/>
            <a:ea typeface="Calibri"/>
            <a:cs typeface="Minion Pro"/>
          </a:endParaRPr>
        </a:p>
        <a:p>
          <a:pPr>
            <a:lnSpc>
              <a:spcPts val="1700"/>
            </a:lnSpc>
            <a:spcAft>
              <a:spcPts val="0"/>
            </a:spcAft>
          </a:pPr>
          <a:r>
            <a:rPr lang="fr-FR" sz="1600" b="1">
              <a:solidFill>
                <a:srgbClr val="4C4C4C"/>
              </a:solidFill>
              <a:effectLst/>
              <a:latin typeface="+mn-lt"/>
              <a:ea typeface="Times New Roman"/>
              <a:cs typeface="Fakt Pro Bln"/>
            </a:rPr>
            <a:t>Site : www.panier-malin.com</a:t>
          </a:r>
          <a:endParaRPr lang="fr-FR" sz="1600" b="1">
            <a:effectLst/>
            <a:latin typeface="+mn-lt"/>
            <a:ea typeface="Times New Roman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38100</xdr:rowOff>
    </xdr:from>
    <xdr:to>
      <xdr:col>1</xdr:col>
      <xdr:colOff>2333625</xdr:colOff>
      <xdr:row>6</xdr:row>
      <xdr:rowOff>9525</xdr:rowOff>
    </xdr:to>
    <xdr:pic>
      <xdr:nvPicPr>
        <xdr:cNvPr id="2091" name="Image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33718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26</xdr:col>
      <xdr:colOff>0</xdr:colOff>
      <xdr:row>8</xdr:row>
      <xdr:rowOff>0</xdr:rowOff>
    </xdr:to>
    <xdr:sp macro="" textlink="">
      <xdr:nvSpPr>
        <xdr:cNvPr id="15" name="Zone de texte 2"/>
        <xdr:cNvSpPr txBox="1">
          <a:spLocks noChangeArrowheads="1"/>
        </xdr:cNvSpPr>
      </xdr:nvSpPr>
      <xdr:spPr bwMode="auto">
        <a:xfrm>
          <a:off x="0" y="1990725"/>
          <a:ext cx="16649700" cy="342900"/>
        </a:xfrm>
        <a:prstGeom prst="rect">
          <a:avLst/>
        </a:prstGeom>
        <a:solidFill>
          <a:srgbClr val="F97162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fr-FR" sz="2000" b="1">
              <a:solidFill>
                <a:srgbClr val="FFFFFF"/>
              </a:solidFill>
              <a:effectLst/>
              <a:latin typeface="+mn-lt"/>
              <a:ea typeface="Calibri"/>
              <a:cs typeface="Times New Roman"/>
            </a:rPr>
            <a:t>Bon de commande récapitulatif</a:t>
          </a:r>
          <a:endParaRPr lang="fr-FR" sz="2000" b="1">
            <a:effectLst/>
            <a:latin typeface="+mn-lt"/>
            <a:ea typeface="Calibri"/>
            <a:cs typeface="Times New Roman"/>
          </a:endParaRPr>
        </a:p>
      </xdr:txBody>
    </xdr:sp>
    <xdr:clientData/>
  </xdr:twoCellAnchor>
  <xdr:twoCellAnchor editAs="oneCell">
    <xdr:from>
      <xdr:col>0</xdr:col>
      <xdr:colOff>238125</xdr:colOff>
      <xdr:row>21</xdr:row>
      <xdr:rowOff>28575</xdr:rowOff>
    </xdr:from>
    <xdr:to>
      <xdr:col>0</xdr:col>
      <xdr:colOff>790574</xdr:colOff>
      <xdr:row>21</xdr:row>
      <xdr:rowOff>292739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715000"/>
          <a:ext cx="552449" cy="264164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47</xdr:row>
      <xdr:rowOff>28575</xdr:rowOff>
    </xdr:from>
    <xdr:to>
      <xdr:col>0</xdr:col>
      <xdr:colOff>979335</xdr:colOff>
      <xdr:row>47</xdr:row>
      <xdr:rowOff>273689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1049000"/>
          <a:ext cx="512610" cy="245114"/>
        </a:xfrm>
        <a:prstGeom prst="rect">
          <a:avLst/>
        </a:prstGeom>
      </xdr:spPr>
    </xdr:pic>
    <xdr:clientData/>
  </xdr:twoCellAnchor>
  <xdr:oneCellAnchor>
    <xdr:from>
      <xdr:col>1</xdr:col>
      <xdr:colOff>552450</xdr:colOff>
      <xdr:row>46</xdr:row>
      <xdr:rowOff>133350</xdr:rowOff>
    </xdr:from>
    <xdr:ext cx="184731" cy="264560"/>
    <xdr:sp macro="" textlink="">
      <xdr:nvSpPr>
        <xdr:cNvPr id="2" name="ZoneTexte 1"/>
        <xdr:cNvSpPr txBox="1"/>
      </xdr:nvSpPr>
      <xdr:spPr>
        <a:xfrm>
          <a:off x="1590675" y="1215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552450</xdr:colOff>
      <xdr:row>46</xdr:row>
      <xdr:rowOff>0</xdr:rowOff>
    </xdr:from>
    <xdr:ext cx="184731" cy="264560"/>
    <xdr:sp macro="" textlink="">
      <xdr:nvSpPr>
        <xdr:cNvPr id="11" name="ZoneTexte 10"/>
        <xdr:cNvSpPr txBox="1"/>
      </xdr:nvSpPr>
      <xdr:spPr>
        <a:xfrm>
          <a:off x="1590675" y="1215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  <xdr:oneCellAnchor>
    <xdr:from>
      <xdr:col>1</xdr:col>
      <xdr:colOff>552450</xdr:colOff>
      <xdr:row>46</xdr:row>
      <xdr:rowOff>0</xdr:rowOff>
    </xdr:from>
    <xdr:ext cx="184731" cy="264560"/>
    <xdr:sp macro="" textlink="">
      <xdr:nvSpPr>
        <xdr:cNvPr id="14" name="ZoneTexte 13"/>
        <xdr:cNvSpPr txBox="1"/>
      </xdr:nvSpPr>
      <xdr:spPr>
        <a:xfrm>
          <a:off x="1590675" y="1203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77"/>
  <sheetViews>
    <sheetView tabSelected="1" topLeftCell="A22" zoomScale="85" zoomScaleNormal="85" workbookViewId="0">
      <selection activeCell="E33" sqref="E33"/>
    </sheetView>
  </sheetViews>
  <sheetFormatPr baseColWidth="10" defaultRowHeight="12.75" x14ac:dyDescent="0.2"/>
  <cols>
    <col min="1" max="1" width="25.5703125" style="2" customWidth="1"/>
    <col min="2" max="2" width="44.42578125" style="2" customWidth="1"/>
    <col min="3" max="3" width="46.85546875" style="2" customWidth="1"/>
    <col min="4" max="4" width="18.28515625" style="2" customWidth="1"/>
    <col min="5" max="5" width="37" style="2" customWidth="1"/>
    <col min="6" max="6" width="11.42578125" style="2" customWidth="1"/>
    <col min="7" max="7" width="7.140625" style="2" customWidth="1"/>
    <col min="8" max="16384" width="11.42578125" style="2"/>
  </cols>
  <sheetData>
    <row r="1" spans="1:8" ht="13.5" thickBot="1" x14ac:dyDescent="0.25">
      <c r="A1" s="1"/>
      <c r="B1" s="1"/>
      <c r="C1" s="1"/>
      <c r="D1" s="1"/>
      <c r="E1" s="1"/>
      <c r="F1" s="1"/>
      <c r="G1" s="1"/>
      <c r="H1" s="1"/>
    </row>
    <row r="2" spans="1:8" ht="24.95" customHeight="1" x14ac:dyDescent="0.2">
      <c r="A2" s="1"/>
      <c r="B2" s="1"/>
      <c r="C2" s="1"/>
      <c r="D2" s="1"/>
      <c r="E2" s="231" t="s">
        <v>9</v>
      </c>
      <c r="F2" s="232"/>
      <c r="G2" s="232"/>
      <c r="H2" s="233"/>
    </row>
    <row r="3" spans="1:8" ht="24.95" customHeight="1" x14ac:dyDescent="0.2">
      <c r="A3" s="1"/>
      <c r="B3" s="1"/>
      <c r="C3" s="1"/>
      <c r="D3" s="1"/>
      <c r="E3" s="234"/>
      <c r="F3" s="235"/>
      <c r="G3" s="235"/>
      <c r="H3" s="236"/>
    </row>
    <row r="4" spans="1:8" ht="24.95" customHeight="1" x14ac:dyDescent="0.2">
      <c r="A4" s="1"/>
      <c r="B4" s="1"/>
      <c r="C4" s="1"/>
      <c r="D4" s="1"/>
      <c r="E4" s="234"/>
      <c r="F4" s="235"/>
      <c r="G4" s="235"/>
      <c r="H4" s="236"/>
    </row>
    <row r="5" spans="1:8" ht="24.95" customHeight="1" x14ac:dyDescent="0.2">
      <c r="A5" s="1"/>
      <c r="B5" s="1"/>
      <c r="C5" s="1"/>
      <c r="D5" s="1"/>
      <c r="E5" s="234"/>
      <c r="F5" s="235"/>
      <c r="G5" s="235"/>
      <c r="H5" s="236"/>
    </row>
    <row r="6" spans="1:8" ht="24.95" customHeight="1" thickBot="1" x14ac:dyDescent="0.25">
      <c r="A6" s="1"/>
      <c r="B6" s="1"/>
      <c r="C6" s="1"/>
      <c r="D6" s="1"/>
      <c r="E6" s="237"/>
      <c r="F6" s="238"/>
      <c r="G6" s="238"/>
      <c r="H6" s="239"/>
    </row>
    <row r="7" spans="1:8" ht="12.75" customHeight="1" x14ac:dyDescent="0.2">
      <c r="A7" s="240"/>
      <c r="B7" s="240"/>
      <c r="C7" s="240"/>
      <c r="D7" s="240"/>
      <c r="E7" s="240"/>
      <c r="F7" s="240"/>
      <c r="G7" s="240"/>
      <c r="H7" s="240"/>
    </row>
    <row r="8" spans="1:8" ht="105" customHeight="1" thickBot="1" x14ac:dyDescent="0.25">
      <c r="A8" s="247" t="s">
        <v>32</v>
      </c>
      <c r="B8" s="247"/>
      <c r="C8" s="247"/>
      <c r="D8" s="226" t="s">
        <v>172</v>
      </c>
      <c r="E8" s="226"/>
      <c r="F8" s="226"/>
      <c r="G8" s="226"/>
      <c r="H8" s="226"/>
    </row>
    <row r="9" spans="1:8" ht="30" customHeight="1" thickTop="1" thickBot="1" x14ac:dyDescent="0.25">
      <c r="A9" s="244"/>
      <c r="B9" s="245"/>
      <c r="C9" s="245"/>
      <c r="D9" s="245"/>
      <c r="E9" s="245"/>
      <c r="F9" s="245"/>
      <c r="G9" s="245"/>
      <c r="H9" s="246"/>
    </row>
    <row r="10" spans="1:8" ht="53.25" customHeight="1" thickTop="1" thickBot="1" x14ac:dyDescent="0.25">
      <c r="A10" s="241" t="s">
        <v>10</v>
      </c>
      <c r="B10" s="242"/>
      <c r="C10" s="3" t="s">
        <v>11</v>
      </c>
      <c r="D10" s="3" t="s">
        <v>12</v>
      </c>
      <c r="E10" s="4" t="s">
        <v>0</v>
      </c>
      <c r="F10" s="3" t="s">
        <v>13</v>
      </c>
      <c r="G10" s="3" t="s">
        <v>14</v>
      </c>
      <c r="H10" s="5" t="s">
        <v>15</v>
      </c>
    </row>
    <row r="11" spans="1:8" ht="30" customHeight="1" thickTop="1" x14ac:dyDescent="0.2">
      <c r="A11" s="243" t="s">
        <v>16</v>
      </c>
      <c r="B11" s="6" t="s">
        <v>17</v>
      </c>
      <c r="C11" s="7"/>
      <c r="D11" s="8" t="s">
        <v>4</v>
      </c>
      <c r="E11" s="9"/>
      <c r="F11" s="10">
        <v>32</v>
      </c>
      <c r="G11" s="134"/>
      <c r="H11" s="11">
        <f>+G11*F11</f>
        <v>0</v>
      </c>
    </row>
    <row r="12" spans="1:8" ht="30" customHeight="1" x14ac:dyDescent="0.2">
      <c r="A12" s="227"/>
      <c r="B12" s="12" t="s">
        <v>5</v>
      </c>
      <c r="C12" s="13"/>
      <c r="D12" s="14" t="s">
        <v>4</v>
      </c>
      <c r="E12" s="15"/>
      <c r="F12" s="16">
        <v>20</v>
      </c>
      <c r="G12" s="135"/>
      <c r="H12" s="17">
        <f t="shared" ref="H12:H21" si="0">+G12*F12</f>
        <v>0</v>
      </c>
    </row>
    <row r="13" spans="1:8" ht="30" customHeight="1" x14ac:dyDescent="0.2">
      <c r="A13" s="227"/>
      <c r="B13" s="12" t="s">
        <v>57</v>
      </c>
      <c r="C13" s="13"/>
      <c r="D13" s="14" t="s">
        <v>4</v>
      </c>
      <c r="E13" s="15"/>
      <c r="F13" s="16">
        <v>10</v>
      </c>
      <c r="G13" s="135"/>
      <c r="H13" s="17">
        <f t="shared" ref="H13" si="1">+G13*F13</f>
        <v>0</v>
      </c>
    </row>
    <row r="14" spans="1:8" ht="30" customHeight="1" x14ac:dyDescent="0.2">
      <c r="A14" s="227"/>
      <c r="B14" s="12" t="s">
        <v>6</v>
      </c>
      <c r="C14" s="13"/>
      <c r="D14" s="14" t="s">
        <v>4</v>
      </c>
      <c r="E14" s="15"/>
      <c r="F14" s="16">
        <v>15</v>
      </c>
      <c r="G14" s="135"/>
      <c r="H14" s="17">
        <f t="shared" si="0"/>
        <v>0</v>
      </c>
    </row>
    <row r="15" spans="1:8" ht="30" customHeight="1" x14ac:dyDescent="0.2">
      <c r="A15" s="227"/>
      <c r="B15" s="12" t="s">
        <v>7</v>
      </c>
      <c r="C15" s="13" t="s">
        <v>1</v>
      </c>
      <c r="D15" s="14" t="s">
        <v>4</v>
      </c>
      <c r="E15" s="15"/>
      <c r="F15" s="16">
        <v>15</v>
      </c>
      <c r="G15" s="135"/>
      <c r="H15" s="17">
        <f t="shared" si="0"/>
        <v>0</v>
      </c>
    </row>
    <row r="16" spans="1:8" ht="30" customHeight="1" x14ac:dyDescent="0.2">
      <c r="A16" s="227"/>
      <c r="B16" s="12" t="s">
        <v>8</v>
      </c>
      <c r="C16" s="13"/>
      <c r="D16" s="14" t="s">
        <v>4</v>
      </c>
      <c r="E16" s="15"/>
      <c r="F16" s="16">
        <v>14</v>
      </c>
      <c r="G16" s="135"/>
      <c r="H16" s="17">
        <f t="shared" si="0"/>
        <v>0</v>
      </c>
    </row>
    <row r="17" spans="1:12" ht="30" customHeight="1" x14ac:dyDescent="0.2">
      <c r="A17" s="227"/>
      <c r="B17" s="12" t="s">
        <v>139</v>
      </c>
      <c r="C17" s="13"/>
      <c r="D17" s="14" t="s">
        <v>4</v>
      </c>
      <c r="E17" s="15"/>
      <c r="F17" s="16">
        <v>14</v>
      </c>
      <c r="G17" s="135"/>
      <c r="H17" s="17">
        <f t="shared" ref="H17" si="2">+G17*F17</f>
        <v>0</v>
      </c>
    </row>
    <row r="18" spans="1:12" ht="30" customHeight="1" x14ac:dyDescent="0.2">
      <c r="A18" s="227"/>
      <c r="B18" s="179" t="s">
        <v>110</v>
      </c>
      <c r="C18" s="180"/>
      <c r="D18" s="181"/>
      <c r="E18" s="182"/>
      <c r="F18" s="16">
        <v>19.899999999999999</v>
      </c>
      <c r="G18" s="135"/>
      <c r="H18" s="17">
        <f t="shared" ref="H18" si="3">+G18*F18</f>
        <v>0</v>
      </c>
    </row>
    <row r="19" spans="1:12" ht="30" customHeight="1" x14ac:dyDescent="0.2">
      <c r="A19" s="227"/>
      <c r="B19" s="179" t="s">
        <v>152</v>
      </c>
      <c r="C19" s="180"/>
      <c r="D19" s="181" t="s">
        <v>4</v>
      </c>
      <c r="E19" s="182"/>
      <c r="F19" s="16">
        <v>28</v>
      </c>
      <c r="G19" s="135"/>
      <c r="H19" s="17">
        <f t="shared" ref="H19" si="4">+G19*F19</f>
        <v>0</v>
      </c>
    </row>
    <row r="20" spans="1:12" ht="75" customHeight="1" thickBot="1" x14ac:dyDescent="0.25">
      <c r="A20" s="227"/>
      <c r="B20" s="131" t="s">
        <v>39</v>
      </c>
      <c r="C20" s="40" t="s">
        <v>153</v>
      </c>
      <c r="D20" s="38" t="s">
        <v>154</v>
      </c>
      <c r="E20" s="132" t="s">
        <v>149</v>
      </c>
      <c r="F20" s="39">
        <v>9.5</v>
      </c>
      <c r="G20" s="136"/>
      <c r="H20" s="133">
        <f t="shared" si="0"/>
        <v>0</v>
      </c>
    </row>
    <row r="21" spans="1:12" ht="45" customHeight="1" thickTop="1" thickBot="1" x14ac:dyDescent="0.25">
      <c r="A21" s="149"/>
      <c r="B21" s="150" t="s">
        <v>42</v>
      </c>
      <c r="C21" s="151"/>
      <c r="D21" s="152" t="s">
        <v>41</v>
      </c>
      <c r="E21" s="153"/>
      <c r="F21" s="154">
        <v>24</v>
      </c>
      <c r="G21" s="155"/>
      <c r="H21" s="156">
        <f t="shared" si="0"/>
        <v>0</v>
      </c>
    </row>
    <row r="22" spans="1:12" ht="30" customHeight="1" thickTop="1" x14ac:dyDescent="0.2">
      <c r="A22" s="227"/>
      <c r="B22" s="22" t="s">
        <v>45</v>
      </c>
      <c r="C22" s="23" t="s">
        <v>128</v>
      </c>
      <c r="D22" s="24" t="s">
        <v>40</v>
      </c>
      <c r="E22" s="25" t="s">
        <v>150</v>
      </c>
      <c r="F22" s="217">
        <v>9</v>
      </c>
      <c r="G22" s="138"/>
      <c r="H22" s="27">
        <f t="shared" ref="H22" si="5">+G22*F22</f>
        <v>0</v>
      </c>
      <c r="K22" s="28"/>
      <c r="L22" s="28"/>
    </row>
    <row r="23" spans="1:12" ht="30" customHeight="1" x14ac:dyDescent="0.2">
      <c r="A23" s="227"/>
      <c r="B23" s="12" t="s">
        <v>116</v>
      </c>
      <c r="C23" s="31" t="s">
        <v>129</v>
      </c>
      <c r="D23" s="18" t="s">
        <v>33</v>
      </c>
      <c r="E23" s="32" t="s">
        <v>117</v>
      </c>
      <c r="F23" s="16">
        <v>8</v>
      </c>
      <c r="G23" s="135"/>
      <c r="H23" s="17">
        <f t="shared" ref="H23:H26" si="6">+G23*F23</f>
        <v>0</v>
      </c>
      <c r="K23" s="28"/>
      <c r="L23" s="28"/>
    </row>
    <row r="24" spans="1:12" ht="30" customHeight="1" x14ac:dyDescent="0.2">
      <c r="A24" s="227"/>
      <c r="B24" s="22" t="s">
        <v>113</v>
      </c>
      <c r="C24" s="23"/>
      <c r="D24" s="24" t="s">
        <v>44</v>
      </c>
      <c r="E24" s="32" t="s">
        <v>137</v>
      </c>
      <c r="F24" s="26">
        <v>4</v>
      </c>
      <c r="G24" s="138"/>
      <c r="H24" s="27">
        <f t="shared" si="6"/>
        <v>0</v>
      </c>
      <c r="K24" s="28"/>
      <c r="L24" s="28"/>
    </row>
    <row r="25" spans="1:12" ht="30" customHeight="1" x14ac:dyDescent="0.2">
      <c r="A25" s="227"/>
      <c r="B25" s="12" t="s">
        <v>138</v>
      </c>
      <c r="C25" s="31" t="s">
        <v>155</v>
      </c>
      <c r="D25" s="18" t="s">
        <v>33</v>
      </c>
      <c r="E25" s="32" t="s">
        <v>137</v>
      </c>
      <c r="F25" s="16">
        <v>10</v>
      </c>
      <c r="G25" s="135"/>
      <c r="H25" s="17">
        <f t="shared" si="6"/>
        <v>0</v>
      </c>
      <c r="K25" s="28"/>
      <c r="L25" s="28"/>
    </row>
    <row r="26" spans="1:12" ht="30" customHeight="1" x14ac:dyDescent="0.2">
      <c r="A26" s="227"/>
      <c r="B26" s="22" t="s">
        <v>148</v>
      </c>
      <c r="C26" s="31" t="s">
        <v>170</v>
      </c>
      <c r="D26" s="24" t="s">
        <v>33</v>
      </c>
      <c r="E26" s="25" t="s">
        <v>156</v>
      </c>
      <c r="F26" s="223">
        <v>8</v>
      </c>
      <c r="G26" s="135"/>
      <c r="H26" s="17">
        <f t="shared" si="6"/>
        <v>0</v>
      </c>
      <c r="K26" s="28"/>
      <c r="L26" s="28"/>
    </row>
    <row r="27" spans="1:12" ht="30" customHeight="1" x14ac:dyDescent="0.2">
      <c r="A27" s="227"/>
      <c r="B27" s="12" t="s">
        <v>173</v>
      </c>
      <c r="C27" s="31" t="s">
        <v>174</v>
      </c>
      <c r="D27" s="18" t="s">
        <v>33</v>
      </c>
      <c r="E27" s="32" t="s">
        <v>175</v>
      </c>
      <c r="F27" s="16">
        <v>10</v>
      </c>
      <c r="G27" s="135"/>
      <c r="H27" s="17">
        <f t="shared" ref="H27" si="7">+G27*F27</f>
        <v>0</v>
      </c>
      <c r="K27" s="28"/>
      <c r="L27" s="28"/>
    </row>
    <row r="28" spans="1:12" ht="43.5" customHeight="1" x14ac:dyDescent="0.2">
      <c r="A28" s="227"/>
      <c r="B28" s="12" t="s">
        <v>46</v>
      </c>
      <c r="C28" s="29" t="s">
        <v>115</v>
      </c>
      <c r="D28" s="18" t="s">
        <v>36</v>
      </c>
      <c r="E28" s="56" t="s">
        <v>147</v>
      </c>
      <c r="F28" s="30">
        <v>15</v>
      </c>
      <c r="G28" s="135"/>
      <c r="H28" s="17">
        <f t="shared" ref="H28:H29" si="8">+G28*F28</f>
        <v>0</v>
      </c>
      <c r="K28" s="28"/>
      <c r="L28" s="28"/>
    </row>
    <row r="29" spans="1:12" ht="30" customHeight="1" x14ac:dyDescent="0.2">
      <c r="A29" s="227"/>
      <c r="B29" s="12" t="s">
        <v>140</v>
      </c>
      <c r="C29" s="221" t="s">
        <v>141</v>
      </c>
      <c r="D29" s="18" t="s">
        <v>119</v>
      </c>
      <c r="E29" s="32" t="s">
        <v>2</v>
      </c>
      <c r="F29" s="16">
        <v>31</v>
      </c>
      <c r="G29" s="135"/>
      <c r="H29" s="17">
        <f t="shared" si="8"/>
        <v>0</v>
      </c>
      <c r="K29" s="28"/>
      <c r="L29" s="28"/>
    </row>
    <row r="30" spans="1:12" ht="30" customHeight="1" x14ac:dyDescent="0.2">
      <c r="A30" s="227"/>
      <c r="B30" s="12" t="s">
        <v>47</v>
      </c>
      <c r="C30" s="221" t="s">
        <v>151</v>
      </c>
      <c r="D30" s="18" t="s">
        <v>35</v>
      </c>
      <c r="E30" s="32" t="s">
        <v>137</v>
      </c>
      <c r="F30" s="16">
        <v>9</v>
      </c>
      <c r="G30" s="135"/>
      <c r="H30" s="17">
        <f t="shared" ref="H30" si="9">+G30*F30</f>
        <v>0</v>
      </c>
      <c r="K30" s="28"/>
      <c r="L30" s="28"/>
    </row>
    <row r="31" spans="1:12" ht="30" customHeight="1" x14ac:dyDescent="0.2">
      <c r="A31" s="227"/>
      <c r="B31" s="12" t="s">
        <v>176</v>
      </c>
      <c r="C31" s="221" t="s">
        <v>177</v>
      </c>
      <c r="D31" s="18" t="s">
        <v>35</v>
      </c>
      <c r="E31" s="32" t="s">
        <v>186</v>
      </c>
      <c r="F31" s="16">
        <v>10</v>
      </c>
      <c r="G31" s="135"/>
      <c r="H31" s="17">
        <f t="shared" ref="H31" si="10">+G31*F31</f>
        <v>0</v>
      </c>
      <c r="K31" s="28"/>
      <c r="L31" s="28"/>
    </row>
    <row r="32" spans="1:12" ht="30" customHeight="1" x14ac:dyDescent="0.2">
      <c r="A32" s="227"/>
      <c r="B32" s="12" t="s">
        <v>48</v>
      </c>
      <c r="C32" s="31" t="s">
        <v>51</v>
      </c>
      <c r="D32" s="18" t="s">
        <v>34</v>
      </c>
      <c r="E32" s="32" t="s">
        <v>137</v>
      </c>
      <c r="F32" s="16">
        <v>9</v>
      </c>
      <c r="G32" s="135"/>
      <c r="H32" s="17">
        <f t="shared" ref="H32" si="11">+G32*F32</f>
        <v>0</v>
      </c>
      <c r="K32" s="28"/>
      <c r="L32" s="28"/>
    </row>
    <row r="33" spans="1:12" ht="30" customHeight="1" x14ac:dyDescent="0.2">
      <c r="A33" s="227"/>
      <c r="B33" s="12" t="s">
        <v>49</v>
      </c>
      <c r="C33" s="148"/>
      <c r="D33" s="18" t="s">
        <v>35</v>
      </c>
      <c r="E33" s="33" t="s">
        <v>3</v>
      </c>
      <c r="F33" s="16">
        <v>9</v>
      </c>
      <c r="G33" s="135"/>
      <c r="H33" s="17">
        <f t="shared" ref="H33:H34" si="12">+G33*F33</f>
        <v>0</v>
      </c>
      <c r="K33" s="28"/>
      <c r="L33" s="28"/>
    </row>
    <row r="34" spans="1:12" ht="30" customHeight="1" x14ac:dyDescent="0.2">
      <c r="A34" s="227"/>
      <c r="B34" s="12" t="s">
        <v>50</v>
      </c>
      <c r="C34" s="213"/>
      <c r="D34" s="18" t="s">
        <v>35</v>
      </c>
      <c r="E34" s="33" t="s">
        <v>3</v>
      </c>
      <c r="F34" s="16">
        <v>9</v>
      </c>
      <c r="G34" s="135"/>
      <c r="H34" s="17">
        <f t="shared" si="12"/>
        <v>0</v>
      </c>
      <c r="K34" s="28"/>
      <c r="L34" s="28"/>
    </row>
    <row r="35" spans="1:12" ht="30" customHeight="1" thickBot="1" x14ac:dyDescent="0.45">
      <c r="A35" s="228"/>
      <c r="B35" s="35" t="s">
        <v>118</v>
      </c>
      <c r="C35" s="219"/>
      <c r="D35" s="36" t="s">
        <v>33</v>
      </c>
      <c r="E35" s="144" t="s">
        <v>157</v>
      </c>
      <c r="F35" s="220">
        <v>9.5</v>
      </c>
      <c r="G35" s="139"/>
      <c r="H35" s="21">
        <f t="shared" ref="H35:H38" si="13">+G35*F35</f>
        <v>0</v>
      </c>
      <c r="J35" s="28"/>
      <c r="K35" s="28"/>
      <c r="L35" s="28"/>
    </row>
    <row r="36" spans="1:12" ht="30" customHeight="1" thickTop="1" x14ac:dyDescent="0.2">
      <c r="A36" s="227" t="s">
        <v>18</v>
      </c>
      <c r="B36" s="166" t="s">
        <v>54</v>
      </c>
      <c r="C36" s="214"/>
      <c r="D36" s="167" t="s">
        <v>34</v>
      </c>
      <c r="E36" s="168" t="s">
        <v>111</v>
      </c>
      <c r="F36" s="215">
        <v>16</v>
      </c>
      <c r="G36" s="169"/>
      <c r="H36" s="34">
        <f t="shared" ref="H36" si="14">+G36*F36</f>
        <v>0</v>
      </c>
    </row>
    <row r="37" spans="1:12" ht="30" hidden="1" customHeight="1" x14ac:dyDescent="0.2">
      <c r="A37" s="227"/>
      <c r="B37" s="19" t="s">
        <v>54</v>
      </c>
      <c r="C37" s="20"/>
      <c r="D37" s="141" t="s">
        <v>56</v>
      </c>
      <c r="E37" s="142" t="s">
        <v>111</v>
      </c>
      <c r="F37" s="143">
        <v>14</v>
      </c>
      <c r="G37" s="137"/>
      <c r="H37" s="17">
        <f t="shared" ref="H37" si="15">+G37*F37</f>
        <v>0</v>
      </c>
    </row>
    <row r="38" spans="1:12" ht="30" customHeight="1" x14ac:dyDescent="0.2">
      <c r="A38" s="227"/>
      <c r="B38" s="19" t="s">
        <v>124</v>
      </c>
      <c r="C38" s="216"/>
      <c r="D38" s="141" t="s">
        <v>33</v>
      </c>
      <c r="E38" s="142" t="s">
        <v>3</v>
      </c>
      <c r="F38" s="143">
        <v>5</v>
      </c>
      <c r="G38" s="137"/>
      <c r="H38" s="17">
        <f t="shared" si="13"/>
        <v>0</v>
      </c>
    </row>
    <row r="39" spans="1:12" ht="30" customHeight="1" x14ac:dyDescent="0.2">
      <c r="A39" s="227"/>
      <c r="B39" s="19" t="s">
        <v>92</v>
      </c>
      <c r="C39" s="20" t="s">
        <v>93</v>
      </c>
      <c r="D39" s="141" t="s">
        <v>33</v>
      </c>
      <c r="E39" s="142" t="s">
        <v>3</v>
      </c>
      <c r="F39" s="143">
        <v>9</v>
      </c>
      <c r="G39" s="137"/>
      <c r="H39" s="17">
        <f t="shared" ref="H39:H42" si="16">+G39*F39</f>
        <v>0</v>
      </c>
    </row>
    <row r="40" spans="1:12" ht="30" customHeight="1" x14ac:dyDescent="0.2">
      <c r="A40" s="227"/>
      <c r="B40" s="19" t="s">
        <v>178</v>
      </c>
      <c r="C40" s="20"/>
      <c r="D40" s="141" t="s">
        <v>179</v>
      </c>
      <c r="E40" s="142" t="s">
        <v>2</v>
      </c>
      <c r="F40" s="143">
        <v>14</v>
      </c>
      <c r="G40" s="137"/>
      <c r="H40" s="17">
        <f t="shared" ref="H40:H41" si="17">+G40*F40</f>
        <v>0</v>
      </c>
    </row>
    <row r="41" spans="1:12" ht="30" customHeight="1" x14ac:dyDescent="0.2">
      <c r="A41" s="227"/>
      <c r="B41" s="19" t="s">
        <v>181</v>
      </c>
      <c r="C41" s="20"/>
      <c r="D41" s="141" t="s">
        <v>33</v>
      </c>
      <c r="E41" s="142" t="s">
        <v>180</v>
      </c>
      <c r="F41" s="143">
        <v>9</v>
      </c>
      <c r="G41" s="137"/>
      <c r="H41" s="17">
        <f t="shared" si="17"/>
        <v>0</v>
      </c>
    </row>
    <row r="42" spans="1:12" ht="30" customHeight="1" x14ac:dyDescent="0.2">
      <c r="A42" s="227"/>
      <c r="B42" s="19" t="s">
        <v>122</v>
      </c>
      <c r="C42" s="20" t="s">
        <v>158</v>
      </c>
      <c r="D42" s="141" t="s">
        <v>123</v>
      </c>
      <c r="E42" s="142" t="s">
        <v>2</v>
      </c>
      <c r="F42" s="37">
        <v>9.5</v>
      </c>
      <c r="G42" s="135"/>
      <c r="H42" s="17">
        <f t="shared" si="16"/>
        <v>0</v>
      </c>
    </row>
    <row r="43" spans="1:12" ht="30" customHeight="1" x14ac:dyDescent="0.2">
      <c r="A43" s="227"/>
      <c r="B43" s="19" t="s">
        <v>121</v>
      </c>
      <c r="C43" s="20" t="s">
        <v>159</v>
      </c>
      <c r="D43" s="141" t="s">
        <v>119</v>
      </c>
      <c r="E43" s="142" t="s">
        <v>3</v>
      </c>
      <c r="F43" s="37">
        <v>9.5</v>
      </c>
      <c r="G43" s="135"/>
      <c r="H43" s="17">
        <f t="shared" ref="H43:H46" si="18">+G43*F43</f>
        <v>0</v>
      </c>
    </row>
    <row r="44" spans="1:12" ht="30" customHeight="1" x14ac:dyDescent="0.2">
      <c r="A44" s="227"/>
      <c r="B44" s="183" t="s">
        <v>142</v>
      </c>
      <c r="C44" s="206"/>
      <c r="D44" s="184" t="s">
        <v>119</v>
      </c>
      <c r="E44" s="185" t="s">
        <v>3</v>
      </c>
      <c r="F44" s="186">
        <v>9.5</v>
      </c>
      <c r="G44" s="136"/>
      <c r="H44" s="187">
        <f t="shared" si="18"/>
        <v>0</v>
      </c>
    </row>
    <row r="45" spans="1:12" ht="30" customHeight="1" x14ac:dyDescent="0.2">
      <c r="A45" s="227"/>
      <c r="B45" s="183" t="s">
        <v>112</v>
      </c>
      <c r="C45" s="206"/>
      <c r="D45" s="184" t="s">
        <v>40</v>
      </c>
      <c r="E45" s="185" t="s">
        <v>2</v>
      </c>
      <c r="F45" s="186">
        <v>4</v>
      </c>
      <c r="G45" s="136"/>
      <c r="H45" s="187">
        <f t="shared" ref="H45" si="19">+G45*F45</f>
        <v>0</v>
      </c>
    </row>
    <row r="46" spans="1:12" ht="30" customHeight="1" thickBot="1" x14ac:dyDescent="0.25">
      <c r="A46" s="227"/>
      <c r="B46" s="183" t="s">
        <v>135</v>
      </c>
      <c r="C46" s="218" t="s">
        <v>134</v>
      </c>
      <c r="D46" s="184" t="s">
        <v>133</v>
      </c>
      <c r="E46" s="185" t="s">
        <v>2</v>
      </c>
      <c r="F46" s="186">
        <v>8</v>
      </c>
      <c r="G46" s="136"/>
      <c r="H46" s="187">
        <f t="shared" si="18"/>
        <v>0</v>
      </c>
    </row>
    <row r="47" spans="1:12" ht="35.25" customHeight="1" thickTop="1" thickBot="1" x14ac:dyDescent="0.25">
      <c r="A47" s="188" t="s">
        <v>19</v>
      </c>
      <c r="B47" s="189" t="s">
        <v>20</v>
      </c>
      <c r="C47" s="190"/>
      <c r="D47" s="191" t="s">
        <v>21</v>
      </c>
      <c r="E47" s="192" t="s">
        <v>2</v>
      </c>
      <c r="F47" s="193">
        <v>2.95</v>
      </c>
      <c r="G47" s="194"/>
      <c r="H47" s="156">
        <f>+G47*F47</f>
        <v>0</v>
      </c>
    </row>
    <row r="48" spans="1:12" ht="30" customHeight="1" thickTop="1" x14ac:dyDescent="0.2">
      <c r="A48" s="229" t="s">
        <v>58</v>
      </c>
      <c r="B48" s="41" t="s">
        <v>100</v>
      </c>
      <c r="C48" s="178" t="s">
        <v>101</v>
      </c>
      <c r="D48" s="18" t="s">
        <v>60</v>
      </c>
      <c r="E48" s="42" t="s">
        <v>3</v>
      </c>
      <c r="F48" s="37">
        <v>2.9</v>
      </c>
      <c r="G48" s="140"/>
      <c r="H48" s="27">
        <f t="shared" ref="H48" si="20">+G48*F48</f>
        <v>0</v>
      </c>
    </row>
    <row r="49" spans="1:8" ht="30" customHeight="1" x14ac:dyDescent="0.2">
      <c r="A49" s="230"/>
      <c r="B49" s="41" t="s">
        <v>99</v>
      </c>
      <c r="C49" s="207" t="s">
        <v>102</v>
      </c>
      <c r="D49" s="18" t="s">
        <v>60</v>
      </c>
      <c r="E49" s="42" t="s">
        <v>3</v>
      </c>
      <c r="F49" s="37">
        <v>3.2</v>
      </c>
      <c r="G49" s="140"/>
      <c r="H49" s="27">
        <f t="shared" ref="H49" si="21">+G49*F49</f>
        <v>0</v>
      </c>
    </row>
    <row r="50" spans="1:8" ht="41.25" customHeight="1" x14ac:dyDescent="0.2">
      <c r="A50" s="230"/>
      <c r="B50" s="41" t="s">
        <v>160</v>
      </c>
      <c r="C50" s="29" t="s">
        <v>161</v>
      </c>
      <c r="D50" s="18" t="s">
        <v>79</v>
      </c>
      <c r="E50" s="42" t="s">
        <v>2</v>
      </c>
      <c r="F50" s="37">
        <v>12</v>
      </c>
      <c r="G50" s="140"/>
      <c r="H50" s="27">
        <f t="shared" ref="H50:H52" si="22">+G50*F50</f>
        <v>0</v>
      </c>
    </row>
    <row r="51" spans="1:8" ht="30" customHeight="1" x14ac:dyDescent="0.2">
      <c r="A51" s="230"/>
      <c r="B51" s="41" t="s">
        <v>162</v>
      </c>
      <c r="C51" s="174" t="s">
        <v>164</v>
      </c>
      <c r="D51" s="18"/>
      <c r="E51" s="42" t="s">
        <v>165</v>
      </c>
      <c r="F51" s="37">
        <v>13</v>
      </c>
      <c r="G51" s="140"/>
      <c r="H51" s="27">
        <f t="shared" si="22"/>
        <v>0</v>
      </c>
    </row>
    <row r="52" spans="1:8" ht="30" customHeight="1" x14ac:dyDescent="0.2">
      <c r="A52" s="230"/>
      <c r="B52" s="41" t="s">
        <v>163</v>
      </c>
      <c r="C52" s="174" t="s">
        <v>166</v>
      </c>
      <c r="D52" s="18"/>
      <c r="E52" s="42" t="s">
        <v>165</v>
      </c>
      <c r="F52" s="37">
        <v>8</v>
      </c>
      <c r="G52" s="140"/>
      <c r="H52" s="27">
        <f t="shared" si="22"/>
        <v>0</v>
      </c>
    </row>
    <row r="53" spans="1:8" ht="30" customHeight="1" x14ac:dyDescent="0.2">
      <c r="A53" s="230"/>
      <c r="B53" s="41" t="s">
        <v>67</v>
      </c>
      <c r="C53" s="174" t="s">
        <v>68</v>
      </c>
      <c r="D53" s="18" t="s">
        <v>62</v>
      </c>
      <c r="E53" s="42" t="s">
        <v>3</v>
      </c>
      <c r="F53" s="37">
        <v>6.95</v>
      </c>
      <c r="G53" s="140"/>
      <c r="H53" s="27">
        <f t="shared" ref="H53:H56" si="23">+G53*F53</f>
        <v>0</v>
      </c>
    </row>
    <row r="54" spans="1:8" ht="30" customHeight="1" x14ac:dyDescent="0.2">
      <c r="A54" s="230"/>
      <c r="B54" s="41" t="s">
        <v>67</v>
      </c>
      <c r="C54" s="174" t="s">
        <v>69</v>
      </c>
      <c r="D54" s="18" t="s">
        <v>62</v>
      </c>
      <c r="E54" s="42" t="s">
        <v>3</v>
      </c>
      <c r="F54" s="37">
        <v>6.95</v>
      </c>
      <c r="G54" s="140"/>
      <c r="H54" s="27">
        <f t="shared" si="23"/>
        <v>0</v>
      </c>
    </row>
    <row r="55" spans="1:8" ht="30" customHeight="1" x14ac:dyDescent="0.2">
      <c r="A55" s="230"/>
      <c r="B55" s="41" t="s">
        <v>67</v>
      </c>
      <c r="C55" s="174" t="s">
        <v>70</v>
      </c>
      <c r="D55" s="18" t="s">
        <v>62</v>
      </c>
      <c r="E55" s="42" t="s">
        <v>3</v>
      </c>
      <c r="F55" s="37">
        <v>6.95</v>
      </c>
      <c r="G55" s="140"/>
      <c r="H55" s="27">
        <f t="shared" si="23"/>
        <v>0</v>
      </c>
    </row>
    <row r="56" spans="1:8" ht="30" customHeight="1" x14ac:dyDescent="0.2">
      <c r="A56" s="230"/>
      <c r="B56" s="41" t="s">
        <v>67</v>
      </c>
      <c r="C56" s="174" t="s">
        <v>71</v>
      </c>
      <c r="D56" s="18" t="s">
        <v>62</v>
      </c>
      <c r="E56" s="42" t="s">
        <v>3</v>
      </c>
      <c r="F56" s="37">
        <v>6.95</v>
      </c>
      <c r="G56" s="140"/>
      <c r="H56" s="27">
        <f t="shared" si="23"/>
        <v>0</v>
      </c>
    </row>
    <row r="57" spans="1:8" ht="30" customHeight="1" x14ac:dyDescent="0.2">
      <c r="A57" s="230"/>
      <c r="B57" s="41" t="s">
        <v>67</v>
      </c>
      <c r="C57" s="174" t="s">
        <v>72</v>
      </c>
      <c r="D57" s="18" t="s">
        <v>62</v>
      </c>
      <c r="E57" s="42" t="s">
        <v>3</v>
      </c>
      <c r="F57" s="37">
        <v>6.95</v>
      </c>
      <c r="G57" s="140"/>
      <c r="H57" s="27">
        <f t="shared" ref="H57:H58" si="24">+G57*F57</f>
        <v>0</v>
      </c>
    </row>
    <row r="58" spans="1:8" ht="30" customHeight="1" x14ac:dyDescent="0.2">
      <c r="A58" s="230"/>
      <c r="B58" s="41" t="s">
        <v>74</v>
      </c>
      <c r="C58" s="174"/>
      <c r="D58" s="18" t="s">
        <v>73</v>
      </c>
      <c r="E58" s="42" t="s">
        <v>3</v>
      </c>
      <c r="F58" s="37">
        <v>12</v>
      </c>
      <c r="G58" s="140"/>
      <c r="H58" s="27">
        <f t="shared" si="24"/>
        <v>0</v>
      </c>
    </row>
    <row r="59" spans="1:8" ht="30" customHeight="1" x14ac:dyDescent="0.2">
      <c r="A59" s="230"/>
      <c r="B59" s="41" t="s">
        <v>75</v>
      </c>
      <c r="C59" s="174"/>
      <c r="D59" s="18" t="s">
        <v>73</v>
      </c>
      <c r="E59" s="42" t="s">
        <v>3</v>
      </c>
      <c r="F59" s="37">
        <v>11</v>
      </c>
      <c r="G59" s="140"/>
      <c r="H59" s="27">
        <f t="shared" ref="H59:H65" si="25">+G59*F59</f>
        <v>0</v>
      </c>
    </row>
    <row r="60" spans="1:8" ht="30" customHeight="1" x14ac:dyDescent="0.2">
      <c r="A60" s="230"/>
      <c r="B60" s="41" t="s">
        <v>76</v>
      </c>
      <c r="C60" s="174"/>
      <c r="D60" s="18" t="s">
        <v>73</v>
      </c>
      <c r="E60" s="42" t="s">
        <v>3</v>
      </c>
      <c r="F60" s="37">
        <v>11</v>
      </c>
      <c r="G60" s="140"/>
      <c r="H60" s="27">
        <f t="shared" si="25"/>
        <v>0</v>
      </c>
    </row>
    <row r="61" spans="1:8" ht="30" customHeight="1" x14ac:dyDescent="0.2">
      <c r="A61" s="230"/>
      <c r="B61" s="41" t="s">
        <v>77</v>
      </c>
      <c r="C61" s="174"/>
      <c r="D61" s="18" t="s">
        <v>73</v>
      </c>
      <c r="E61" s="42" t="s">
        <v>3</v>
      </c>
      <c r="F61" s="37">
        <v>14</v>
      </c>
      <c r="G61" s="140"/>
      <c r="H61" s="27">
        <f t="shared" si="25"/>
        <v>0</v>
      </c>
    </row>
    <row r="62" spans="1:8" ht="30" customHeight="1" x14ac:dyDescent="0.2">
      <c r="A62" s="230"/>
      <c r="B62" s="41" t="s">
        <v>78</v>
      </c>
      <c r="C62" s="174"/>
      <c r="D62" s="18" t="s">
        <v>73</v>
      </c>
      <c r="E62" s="42" t="s">
        <v>3</v>
      </c>
      <c r="F62" s="37">
        <v>11</v>
      </c>
      <c r="G62" s="140"/>
      <c r="H62" s="27">
        <f t="shared" si="25"/>
        <v>0</v>
      </c>
    </row>
    <row r="63" spans="1:8" ht="30" customHeight="1" x14ac:dyDescent="0.2">
      <c r="A63" s="230"/>
      <c r="B63" s="41" t="s">
        <v>85</v>
      </c>
      <c r="C63" s="174"/>
      <c r="D63" s="18" t="s">
        <v>86</v>
      </c>
      <c r="E63" s="42" t="s">
        <v>87</v>
      </c>
      <c r="F63" s="37">
        <v>12</v>
      </c>
      <c r="G63" s="140"/>
      <c r="H63" s="27">
        <f t="shared" si="25"/>
        <v>0</v>
      </c>
    </row>
    <row r="64" spans="1:8" ht="30" customHeight="1" x14ac:dyDescent="0.2">
      <c r="A64" s="230"/>
      <c r="B64" s="41" t="s">
        <v>103</v>
      </c>
      <c r="C64" s="174"/>
      <c r="D64" s="18" t="s">
        <v>104</v>
      </c>
      <c r="E64" s="42" t="s">
        <v>87</v>
      </c>
      <c r="F64" s="37">
        <v>40</v>
      </c>
      <c r="G64" s="140"/>
      <c r="H64" s="27">
        <f t="shared" ref="H64" si="26">+G64*F64</f>
        <v>0</v>
      </c>
    </row>
    <row r="65" spans="1:8" ht="30" customHeight="1" x14ac:dyDescent="0.2">
      <c r="A65" s="230"/>
      <c r="B65" s="41" t="s">
        <v>105</v>
      </c>
      <c r="C65" s="174"/>
      <c r="D65" s="18" t="s">
        <v>79</v>
      </c>
      <c r="E65" s="42" t="s">
        <v>87</v>
      </c>
      <c r="F65" s="37">
        <v>5.5</v>
      </c>
      <c r="G65" s="140"/>
      <c r="H65" s="27">
        <f t="shared" si="25"/>
        <v>0</v>
      </c>
    </row>
    <row r="66" spans="1:8" ht="30" customHeight="1" x14ac:dyDescent="0.2">
      <c r="A66" s="230"/>
      <c r="B66" s="41" t="s">
        <v>88</v>
      </c>
      <c r="C66" s="174"/>
      <c r="D66" s="18" t="s">
        <v>79</v>
      </c>
      <c r="E66" s="42" t="s">
        <v>87</v>
      </c>
      <c r="F66" s="37">
        <v>5.5</v>
      </c>
      <c r="G66" s="140"/>
      <c r="H66" s="27">
        <f t="shared" ref="H66" si="27">+G66*F66</f>
        <v>0</v>
      </c>
    </row>
    <row r="67" spans="1:8" ht="30" customHeight="1" x14ac:dyDescent="0.2">
      <c r="A67" s="230"/>
      <c r="B67" s="41" t="s">
        <v>89</v>
      </c>
      <c r="C67" s="178" t="s">
        <v>90</v>
      </c>
      <c r="D67" s="18" t="s">
        <v>91</v>
      </c>
      <c r="E67" s="42" t="s">
        <v>87</v>
      </c>
      <c r="F67" s="37">
        <v>7</v>
      </c>
      <c r="G67" s="140"/>
      <c r="H67" s="27">
        <f t="shared" ref="H67:H72" si="28">+G67*F67</f>
        <v>0</v>
      </c>
    </row>
    <row r="68" spans="1:8" ht="30" customHeight="1" x14ac:dyDescent="0.2">
      <c r="A68" s="230"/>
      <c r="B68" s="41" t="s">
        <v>98</v>
      </c>
      <c r="C68" s="178" t="s">
        <v>95</v>
      </c>
      <c r="D68" s="18" t="s">
        <v>91</v>
      </c>
      <c r="E68" s="42" t="s">
        <v>87</v>
      </c>
      <c r="F68" s="37">
        <v>7</v>
      </c>
      <c r="G68" s="140"/>
      <c r="H68" s="27">
        <f t="shared" si="28"/>
        <v>0</v>
      </c>
    </row>
    <row r="69" spans="1:8" ht="30" customHeight="1" x14ac:dyDescent="0.2">
      <c r="A69" s="230"/>
      <c r="B69" s="41" t="s">
        <v>97</v>
      </c>
      <c r="C69" s="178" t="s">
        <v>96</v>
      </c>
      <c r="D69" s="18" t="s">
        <v>91</v>
      </c>
      <c r="E69" s="42" t="s">
        <v>87</v>
      </c>
      <c r="F69" s="37">
        <v>7</v>
      </c>
      <c r="G69" s="140"/>
      <c r="H69" s="27">
        <f t="shared" si="28"/>
        <v>0</v>
      </c>
    </row>
    <row r="70" spans="1:8" ht="30" customHeight="1" x14ac:dyDescent="0.2">
      <c r="A70" s="230"/>
      <c r="B70" s="41" t="s">
        <v>109</v>
      </c>
      <c r="C70" s="178"/>
      <c r="D70" s="18"/>
      <c r="E70" s="42" t="s">
        <v>87</v>
      </c>
      <c r="F70" s="37">
        <v>4.5</v>
      </c>
      <c r="G70" s="140"/>
      <c r="H70" s="27">
        <f t="shared" si="28"/>
        <v>0</v>
      </c>
    </row>
    <row r="71" spans="1:8" ht="30" customHeight="1" x14ac:dyDescent="0.2">
      <c r="A71" s="230"/>
      <c r="B71" s="41" t="s">
        <v>108</v>
      </c>
      <c r="C71" s="178"/>
      <c r="D71" s="18"/>
      <c r="E71" s="42" t="s">
        <v>87</v>
      </c>
      <c r="F71" s="37">
        <v>4.5</v>
      </c>
      <c r="G71" s="140"/>
      <c r="H71" s="27">
        <f t="shared" si="28"/>
        <v>0</v>
      </c>
    </row>
    <row r="72" spans="1:8" ht="30" customHeight="1" x14ac:dyDescent="0.2">
      <c r="A72" s="230"/>
      <c r="B72" s="41" t="s">
        <v>107</v>
      </c>
      <c r="C72" s="178"/>
      <c r="D72" s="18"/>
      <c r="E72" s="42" t="s">
        <v>87</v>
      </c>
      <c r="F72" s="37">
        <v>4.5</v>
      </c>
      <c r="G72" s="140"/>
      <c r="H72" s="27">
        <f t="shared" si="28"/>
        <v>0</v>
      </c>
    </row>
    <row r="73" spans="1:8" ht="30" customHeight="1" thickBot="1" x14ac:dyDescent="0.25">
      <c r="A73" s="230"/>
      <c r="B73" s="41" t="s">
        <v>106</v>
      </c>
      <c r="C73" s="178"/>
      <c r="D73" s="18"/>
      <c r="E73" s="42" t="s">
        <v>87</v>
      </c>
      <c r="F73" s="37">
        <v>4.5</v>
      </c>
      <c r="G73" s="140"/>
      <c r="H73" s="27">
        <f t="shared" ref="H73" si="29">+G73*F73</f>
        <v>0</v>
      </c>
    </row>
    <row r="74" spans="1:8" ht="32.25" customHeight="1" thickTop="1" thickBot="1" x14ac:dyDescent="0.25">
      <c r="A74" s="43" t="s">
        <v>22</v>
      </c>
      <c r="B74" s="44" t="s">
        <v>23</v>
      </c>
      <c r="C74" s="45"/>
      <c r="D74" s="46" t="s">
        <v>24</v>
      </c>
      <c r="E74" s="47"/>
      <c r="F74" s="47"/>
      <c r="G74" s="48">
        <f>SUM(G11:G73)</f>
        <v>0</v>
      </c>
      <c r="H74" s="49">
        <f>SUM(H11:H73)</f>
        <v>0</v>
      </c>
    </row>
    <row r="75" spans="1:8" ht="27.75" customHeight="1" x14ac:dyDescent="0.2">
      <c r="A75" s="50" t="s">
        <v>25</v>
      </c>
      <c r="B75" s="51"/>
      <c r="C75" s="51"/>
      <c r="D75" s="51"/>
      <c r="E75" s="51"/>
      <c r="F75" s="51"/>
      <c r="G75" s="51"/>
      <c r="H75" s="52"/>
    </row>
    <row r="76" spans="1:8" ht="11.25" customHeight="1" thickBot="1" x14ac:dyDescent="0.25">
      <c r="A76" s="53"/>
      <c r="B76" s="54"/>
      <c r="C76" s="54"/>
      <c r="D76" s="54"/>
      <c r="E76" s="54"/>
      <c r="F76" s="54"/>
      <c r="G76" s="54"/>
      <c r="H76" s="55"/>
    </row>
    <row r="77" spans="1:8" ht="30.75" customHeight="1" thickTop="1" x14ac:dyDescent="0.2">
      <c r="A77" s="225"/>
      <c r="B77" s="225"/>
      <c r="C77" s="225"/>
      <c r="D77" s="225"/>
      <c r="E77" s="225"/>
      <c r="F77" s="225"/>
      <c r="G77" s="225"/>
      <c r="H77" s="225"/>
    </row>
  </sheetData>
  <sortState ref="B58:H60">
    <sortCondition ref="B58:B60"/>
  </sortState>
  <mergeCells count="15">
    <mergeCell ref="A7:H7"/>
    <mergeCell ref="A10:B10"/>
    <mergeCell ref="A11:A20"/>
    <mergeCell ref="A9:H9"/>
    <mergeCell ref="A8:C8"/>
    <mergeCell ref="E2:H2"/>
    <mergeCell ref="E3:H3"/>
    <mergeCell ref="E4:H4"/>
    <mergeCell ref="E5:H5"/>
    <mergeCell ref="E6:H6"/>
    <mergeCell ref="A77:H77"/>
    <mergeCell ref="D8:H8"/>
    <mergeCell ref="A22:A35"/>
    <mergeCell ref="A36:A46"/>
    <mergeCell ref="A48:A73"/>
  </mergeCells>
  <printOptions horizontalCentered="1"/>
  <pageMargins left="0.23622047244094491" right="0.23622047244094491" top="0.39370078740157483" bottom="0.74803149606299213" header="0" footer="0.31496062992125984"/>
  <pageSetup paperSize="9" scale="35" orientation="portrait" r:id="rId1"/>
  <headerFooter alignWithMargins="0">
    <oddFooter xml:space="preserve">&amp;C&amp;"Book Antiqua,Normal"&amp;8SAS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83"/>
  <sheetViews>
    <sheetView workbookViewId="0">
      <selection activeCell="E10" sqref="E10:F10"/>
    </sheetView>
  </sheetViews>
  <sheetFormatPr baseColWidth="10" defaultRowHeight="15" x14ac:dyDescent="0.2"/>
  <cols>
    <col min="1" max="1" width="15.5703125" style="57" customWidth="1"/>
    <col min="2" max="2" width="53" style="57" customWidth="1"/>
    <col min="3" max="3" width="14.7109375" style="57" customWidth="1"/>
    <col min="4" max="4" width="9.7109375" style="57" bestFit="1" customWidth="1"/>
    <col min="5" max="5" width="4.140625" style="57" bestFit="1" customWidth="1"/>
    <col min="6" max="6" width="9.5703125" style="57" customWidth="1"/>
    <col min="7" max="7" width="4.140625" style="57" bestFit="1" customWidth="1"/>
    <col min="8" max="8" width="9.5703125" style="57" customWidth="1"/>
    <col min="9" max="9" width="4.140625" style="57" bestFit="1" customWidth="1"/>
    <col min="10" max="10" width="9.5703125" style="57" customWidth="1"/>
    <col min="11" max="11" width="4.140625" style="57" bestFit="1" customWidth="1"/>
    <col min="12" max="12" width="9.5703125" style="57" customWidth="1"/>
    <col min="13" max="13" width="4.140625" style="57" bestFit="1" customWidth="1"/>
    <col min="14" max="14" width="9.5703125" style="57" customWidth="1"/>
    <col min="15" max="15" width="4.140625" style="57" bestFit="1" customWidth="1"/>
    <col min="16" max="16" width="9.5703125" style="57" customWidth="1"/>
    <col min="17" max="17" width="4.140625" style="57" bestFit="1" customWidth="1"/>
    <col min="18" max="18" width="9.5703125" style="57" customWidth="1"/>
    <col min="19" max="19" width="4.140625" style="57" bestFit="1" customWidth="1"/>
    <col min="20" max="20" width="9.5703125" style="57" customWidth="1"/>
    <col min="21" max="21" width="4.140625" style="57" bestFit="1" customWidth="1"/>
    <col min="22" max="22" width="9.5703125" style="57" customWidth="1"/>
    <col min="23" max="23" width="4.140625" style="57" bestFit="1" customWidth="1"/>
    <col min="24" max="24" width="9.5703125" style="57" customWidth="1"/>
    <col min="25" max="25" width="5.140625" style="57" customWidth="1"/>
    <col min="26" max="26" width="9.5703125" style="57" customWidth="1"/>
    <col min="27" max="16384" width="11.42578125" style="57"/>
  </cols>
  <sheetData>
    <row r="1" spans="1:28" ht="5.25" customHeight="1" thickBot="1" x14ac:dyDescent="0.25"/>
    <row r="2" spans="1:28" ht="24.95" customHeight="1" thickTop="1" x14ac:dyDescent="0.2">
      <c r="I2" s="58"/>
      <c r="J2" s="58"/>
      <c r="K2" s="58"/>
      <c r="L2" s="58"/>
      <c r="M2" s="58"/>
      <c r="N2" s="58"/>
      <c r="O2" s="58"/>
      <c r="P2" s="58"/>
      <c r="Q2" s="58"/>
      <c r="R2" s="58"/>
      <c r="T2" s="255" t="s">
        <v>26</v>
      </c>
      <c r="U2" s="256"/>
      <c r="V2" s="256"/>
      <c r="W2" s="256"/>
      <c r="X2" s="256"/>
      <c r="Y2" s="256"/>
      <c r="Z2" s="257"/>
    </row>
    <row r="3" spans="1:28" ht="24.95" customHeight="1" x14ac:dyDescent="0.2">
      <c r="I3" s="59"/>
      <c r="J3" s="59"/>
      <c r="K3" s="59"/>
      <c r="L3" s="59"/>
      <c r="M3" s="59"/>
      <c r="N3" s="59"/>
      <c r="O3" s="60"/>
      <c r="P3" s="59"/>
      <c r="Q3" s="59"/>
      <c r="R3" s="59"/>
      <c r="T3" s="258"/>
      <c r="U3" s="259"/>
      <c r="V3" s="259"/>
      <c r="W3" s="259"/>
      <c r="X3" s="259"/>
      <c r="Y3" s="259"/>
      <c r="Z3" s="260"/>
    </row>
    <row r="4" spans="1:28" ht="24.95" customHeight="1" x14ac:dyDescent="0.2">
      <c r="I4" s="61"/>
      <c r="J4" s="61"/>
      <c r="K4" s="61"/>
      <c r="L4" s="61"/>
      <c r="M4" s="61"/>
      <c r="N4" s="62"/>
      <c r="O4" s="62"/>
      <c r="P4" s="62"/>
      <c r="Q4" s="62"/>
      <c r="R4" s="62"/>
      <c r="T4" s="261"/>
      <c r="U4" s="262"/>
      <c r="V4" s="262"/>
      <c r="W4" s="262"/>
      <c r="X4" s="262"/>
      <c r="Y4" s="262"/>
      <c r="Z4" s="263"/>
    </row>
    <row r="5" spans="1:28" ht="29.25" customHeight="1" x14ac:dyDescent="0.2">
      <c r="I5" s="61"/>
      <c r="J5" s="61"/>
      <c r="K5" s="61"/>
      <c r="L5" s="61"/>
      <c r="M5" s="61"/>
      <c r="N5" s="62"/>
      <c r="O5" s="62"/>
      <c r="P5" s="62"/>
      <c r="Q5" s="62"/>
      <c r="R5" s="62"/>
      <c r="T5" s="261"/>
      <c r="U5" s="262"/>
      <c r="V5" s="262"/>
      <c r="W5" s="262"/>
      <c r="X5" s="262"/>
      <c r="Y5" s="262"/>
      <c r="Z5" s="263"/>
    </row>
    <row r="6" spans="1:28" ht="24.95" customHeight="1" thickBot="1" x14ac:dyDescent="0.3">
      <c r="H6" s="63"/>
      <c r="T6" s="266"/>
      <c r="U6" s="267"/>
      <c r="V6" s="267"/>
      <c r="W6" s="267"/>
      <c r="X6" s="267"/>
      <c r="Y6" s="267"/>
      <c r="Z6" s="268"/>
    </row>
    <row r="7" spans="1:28" ht="23.25" customHeight="1" thickTop="1" x14ac:dyDescent="0.2">
      <c r="A7" s="248"/>
      <c r="B7" s="248"/>
      <c r="C7" s="248"/>
      <c r="D7" s="248"/>
      <c r="E7" s="248"/>
      <c r="F7" s="64"/>
      <c r="G7" s="64"/>
      <c r="H7" s="64"/>
      <c r="I7" s="65"/>
      <c r="J7" s="64"/>
      <c r="K7" s="64"/>
      <c r="L7" s="64"/>
      <c r="M7" s="66"/>
      <c r="N7" s="65"/>
      <c r="O7" s="66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8" ht="28.5" customHeight="1" thickBot="1" x14ac:dyDescent="0.25">
      <c r="A8" s="240"/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</row>
    <row r="9" spans="1:28" ht="22.5" customHeight="1" thickTop="1" thickBot="1" x14ac:dyDescent="0.25">
      <c r="A9" s="249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1"/>
    </row>
    <row r="10" spans="1:28" ht="27.75" customHeight="1" thickTop="1" x14ac:dyDescent="0.2">
      <c r="A10" s="278" t="s">
        <v>10</v>
      </c>
      <c r="B10" s="279"/>
      <c r="C10" s="273" t="s">
        <v>27</v>
      </c>
      <c r="D10" s="275" t="s">
        <v>28</v>
      </c>
      <c r="E10" s="252"/>
      <c r="F10" s="253"/>
      <c r="G10" s="254"/>
      <c r="H10" s="253"/>
      <c r="I10" s="254"/>
      <c r="J10" s="253"/>
      <c r="K10" s="254"/>
      <c r="L10" s="253"/>
      <c r="M10" s="254"/>
      <c r="N10" s="253"/>
      <c r="O10" s="254"/>
      <c r="P10" s="253"/>
      <c r="Q10" s="254"/>
      <c r="R10" s="253"/>
      <c r="S10" s="254"/>
      <c r="T10" s="253"/>
      <c r="U10" s="254"/>
      <c r="V10" s="253"/>
      <c r="W10" s="254"/>
      <c r="X10" s="253"/>
      <c r="Y10" s="264" t="s">
        <v>29</v>
      </c>
      <c r="Z10" s="265"/>
    </row>
    <row r="11" spans="1:28" ht="20.25" customHeight="1" thickBot="1" x14ac:dyDescent="0.25">
      <c r="A11" s="280"/>
      <c r="B11" s="281"/>
      <c r="C11" s="274"/>
      <c r="D11" s="276"/>
      <c r="E11" s="67" t="s">
        <v>30</v>
      </c>
      <c r="F11" s="68" t="s">
        <v>15</v>
      </c>
      <c r="G11" s="69" t="s">
        <v>30</v>
      </c>
      <c r="H11" s="68" t="s">
        <v>15</v>
      </c>
      <c r="I11" s="69" t="s">
        <v>30</v>
      </c>
      <c r="J11" s="68" t="s">
        <v>15</v>
      </c>
      <c r="K11" s="69" t="s">
        <v>30</v>
      </c>
      <c r="L11" s="68" t="s">
        <v>15</v>
      </c>
      <c r="M11" s="69" t="s">
        <v>30</v>
      </c>
      <c r="N11" s="68" t="s">
        <v>15</v>
      </c>
      <c r="O11" s="69" t="s">
        <v>30</v>
      </c>
      <c r="P11" s="68" t="s">
        <v>15</v>
      </c>
      <c r="Q11" s="69" t="s">
        <v>30</v>
      </c>
      <c r="R11" s="68" t="s">
        <v>15</v>
      </c>
      <c r="S11" s="69" t="s">
        <v>30</v>
      </c>
      <c r="T11" s="68" t="s">
        <v>15</v>
      </c>
      <c r="U11" s="69" t="s">
        <v>30</v>
      </c>
      <c r="V11" s="68" t="s">
        <v>15</v>
      </c>
      <c r="W11" s="69" t="s">
        <v>30</v>
      </c>
      <c r="X11" s="68" t="s">
        <v>15</v>
      </c>
      <c r="Y11" s="69" t="s">
        <v>30</v>
      </c>
      <c r="Z11" s="70" t="s">
        <v>15</v>
      </c>
    </row>
    <row r="12" spans="1:28" ht="21.95" customHeight="1" thickTop="1" x14ac:dyDescent="0.2">
      <c r="A12" s="271" t="s">
        <v>16</v>
      </c>
      <c r="B12" s="71" t="s">
        <v>17</v>
      </c>
      <c r="C12" s="72" t="s">
        <v>4</v>
      </c>
      <c r="D12" s="73">
        <v>32</v>
      </c>
      <c r="E12" s="74"/>
      <c r="F12" s="75" t="str">
        <f t="shared" ref="F12:F17" si="0">IF(E$10="","",(+E12*$D12))</f>
        <v/>
      </c>
      <c r="G12" s="76"/>
      <c r="H12" s="75" t="str">
        <f t="shared" ref="H12:H17" si="1">IF(G$10="","",(+G12*$D12))</f>
        <v/>
      </c>
      <c r="I12" s="76"/>
      <c r="J12" s="75" t="str">
        <f t="shared" ref="J12:J17" si="2">IF(I$10="","",(+I12*$D12))</f>
        <v/>
      </c>
      <c r="K12" s="77"/>
      <c r="L12" s="75" t="str">
        <f t="shared" ref="L12:L17" si="3">IF(K$10="","",(+K12*$D12))</f>
        <v/>
      </c>
      <c r="M12" s="77"/>
      <c r="N12" s="75" t="str">
        <f t="shared" ref="N12:N17" si="4">IF(M$10="","",(+M12*$D12))</f>
        <v/>
      </c>
      <c r="O12" s="77"/>
      <c r="P12" s="75" t="str">
        <f t="shared" ref="P12:P17" si="5">IF(O$10="","",(+O12*$D12))</f>
        <v/>
      </c>
      <c r="Q12" s="77"/>
      <c r="R12" s="75" t="str">
        <f t="shared" ref="R12:R17" si="6">IF(Q$10="","",(+Q12*$D12))</f>
        <v/>
      </c>
      <c r="S12" s="77"/>
      <c r="T12" s="75" t="str">
        <f t="shared" ref="T12:T17" si="7">IF(S$10="","",(+S12*$D12))</f>
        <v/>
      </c>
      <c r="U12" s="77"/>
      <c r="V12" s="75" t="str">
        <f t="shared" ref="V12:V17" si="8">IF(U$10="","",(+U12*$D12))</f>
        <v/>
      </c>
      <c r="W12" s="77"/>
      <c r="X12" s="75" t="str">
        <f t="shared" ref="X12:X17" si="9">IF(W$10="","",(+W12*$D12))</f>
        <v/>
      </c>
      <c r="Y12" s="78" t="str">
        <f t="shared" ref="Y12:Y17" si="10">IF(E$10="","",(+E12+G12+I12+K12+M12+O12+Q12+S12+U12+W12))</f>
        <v/>
      </c>
      <c r="Z12" s="79" t="str">
        <f t="shared" ref="Z12:Z35" si="11">IF(E$10="","",(+Y12*$D12))</f>
        <v/>
      </c>
      <c r="AB12" s="80"/>
    </row>
    <row r="13" spans="1:28" ht="21.95" customHeight="1" x14ac:dyDescent="0.2">
      <c r="A13" s="272"/>
      <c r="B13" s="81" t="s">
        <v>5</v>
      </c>
      <c r="C13" s="82" t="s">
        <v>4</v>
      </c>
      <c r="D13" s="83">
        <v>20</v>
      </c>
      <c r="E13" s="84"/>
      <c r="F13" s="85" t="str">
        <f t="shared" si="0"/>
        <v/>
      </c>
      <c r="G13" s="86"/>
      <c r="H13" s="85" t="str">
        <f t="shared" si="1"/>
        <v/>
      </c>
      <c r="I13" s="86"/>
      <c r="J13" s="85" t="str">
        <f t="shared" si="2"/>
        <v/>
      </c>
      <c r="K13" s="87"/>
      <c r="L13" s="85" t="str">
        <f t="shared" si="3"/>
        <v/>
      </c>
      <c r="M13" s="87"/>
      <c r="N13" s="85" t="str">
        <f t="shared" si="4"/>
        <v/>
      </c>
      <c r="O13" s="87"/>
      <c r="P13" s="85" t="str">
        <f t="shared" si="5"/>
        <v/>
      </c>
      <c r="Q13" s="87"/>
      <c r="R13" s="85" t="str">
        <f t="shared" si="6"/>
        <v/>
      </c>
      <c r="S13" s="87"/>
      <c r="T13" s="85" t="str">
        <f t="shared" si="7"/>
        <v/>
      </c>
      <c r="U13" s="87"/>
      <c r="V13" s="85" t="str">
        <f t="shared" si="8"/>
        <v/>
      </c>
      <c r="W13" s="87"/>
      <c r="X13" s="85" t="str">
        <f t="shared" si="9"/>
        <v/>
      </c>
      <c r="Y13" s="88" t="str">
        <f t="shared" si="10"/>
        <v/>
      </c>
      <c r="Z13" s="89" t="str">
        <f t="shared" si="11"/>
        <v/>
      </c>
      <c r="AB13" s="80"/>
    </row>
    <row r="14" spans="1:28" ht="21.95" customHeight="1" x14ac:dyDescent="0.2">
      <c r="A14" s="272"/>
      <c r="B14" s="81" t="s">
        <v>57</v>
      </c>
      <c r="C14" s="82" t="s">
        <v>4</v>
      </c>
      <c r="D14" s="83">
        <v>10</v>
      </c>
      <c r="E14" s="84"/>
      <c r="F14" s="85" t="str">
        <f t="shared" ref="F14" si="12">IF(E$10="","",(+E14*$D14))</f>
        <v/>
      </c>
      <c r="G14" s="90"/>
      <c r="H14" s="91" t="str">
        <f t="shared" ref="H14" si="13">IF(G$10="","",(+G14*$D14))</f>
        <v/>
      </c>
      <c r="I14" s="90"/>
      <c r="J14" s="85" t="str">
        <f t="shared" ref="J14" si="14">IF(I$10="","",(+I14*$D14))</f>
        <v/>
      </c>
      <c r="K14" s="87"/>
      <c r="L14" s="85" t="str">
        <f t="shared" ref="L14" si="15">IF(K$10="","",(+K14*$D14))</f>
        <v/>
      </c>
      <c r="M14" s="87"/>
      <c r="N14" s="85" t="str">
        <f t="shared" ref="N14" si="16">IF(M$10="","",(+M14*$D14))</f>
        <v/>
      </c>
      <c r="O14" s="87"/>
      <c r="P14" s="85" t="str">
        <f t="shared" ref="P14" si="17">IF(O$10="","",(+O14*$D14))</f>
        <v/>
      </c>
      <c r="Q14" s="87"/>
      <c r="R14" s="85" t="str">
        <f t="shared" ref="R14" si="18">IF(Q$10="","",(+Q14*$D14))</f>
        <v/>
      </c>
      <c r="S14" s="87"/>
      <c r="T14" s="85" t="str">
        <f t="shared" ref="T14" si="19">IF(S$10="","",(+S14*$D14))</f>
        <v/>
      </c>
      <c r="U14" s="87"/>
      <c r="V14" s="85" t="str">
        <f t="shared" ref="V14" si="20">IF(U$10="","",(+U14*$D14))</f>
        <v/>
      </c>
      <c r="W14" s="87"/>
      <c r="X14" s="85" t="str">
        <f t="shared" ref="X14" si="21">IF(W$10="","",(+W14*$D14))</f>
        <v/>
      </c>
      <c r="Y14" s="88" t="str">
        <f t="shared" ref="Y14" si="22">IF(E$10="","",(+E14+G14+I14+K14+M14+O14+Q14+S14+U14+W14))</f>
        <v/>
      </c>
      <c r="Z14" s="89" t="str">
        <f t="shared" ref="Z14" si="23">IF(E$10="","",(+Y14*$D14))</f>
        <v/>
      </c>
      <c r="AB14" s="80"/>
    </row>
    <row r="15" spans="1:28" ht="21.95" customHeight="1" x14ac:dyDescent="0.2">
      <c r="A15" s="272"/>
      <c r="B15" s="81" t="s">
        <v>6</v>
      </c>
      <c r="C15" s="82" t="s">
        <v>4</v>
      </c>
      <c r="D15" s="83">
        <v>15</v>
      </c>
      <c r="E15" s="84"/>
      <c r="F15" s="85" t="str">
        <f t="shared" si="0"/>
        <v/>
      </c>
      <c r="G15" s="90"/>
      <c r="H15" s="85" t="str">
        <f t="shared" si="1"/>
        <v/>
      </c>
      <c r="I15" s="90"/>
      <c r="J15" s="85" t="str">
        <f t="shared" si="2"/>
        <v/>
      </c>
      <c r="K15" s="87"/>
      <c r="L15" s="85" t="str">
        <f t="shared" si="3"/>
        <v/>
      </c>
      <c r="M15" s="87"/>
      <c r="N15" s="85" t="str">
        <f t="shared" si="4"/>
        <v/>
      </c>
      <c r="O15" s="87"/>
      <c r="P15" s="85" t="str">
        <f t="shared" si="5"/>
        <v/>
      </c>
      <c r="Q15" s="87"/>
      <c r="R15" s="85" t="str">
        <f t="shared" si="6"/>
        <v/>
      </c>
      <c r="S15" s="87"/>
      <c r="T15" s="85" t="str">
        <f t="shared" si="7"/>
        <v/>
      </c>
      <c r="U15" s="87"/>
      <c r="V15" s="85" t="str">
        <f t="shared" si="8"/>
        <v/>
      </c>
      <c r="W15" s="87"/>
      <c r="X15" s="85" t="str">
        <f t="shared" si="9"/>
        <v/>
      </c>
      <c r="Y15" s="88" t="str">
        <f t="shared" si="10"/>
        <v/>
      </c>
      <c r="Z15" s="89" t="str">
        <f t="shared" si="11"/>
        <v/>
      </c>
      <c r="AB15" s="80"/>
    </row>
    <row r="16" spans="1:28" ht="21.95" customHeight="1" x14ac:dyDescent="0.2">
      <c r="A16" s="272"/>
      <c r="B16" s="81" t="s">
        <v>7</v>
      </c>
      <c r="C16" s="82" t="s">
        <v>4</v>
      </c>
      <c r="D16" s="83">
        <v>15</v>
      </c>
      <c r="E16" s="84"/>
      <c r="F16" s="85" t="str">
        <f t="shared" si="0"/>
        <v/>
      </c>
      <c r="G16" s="87"/>
      <c r="H16" s="85" t="str">
        <f t="shared" si="1"/>
        <v/>
      </c>
      <c r="I16" s="87"/>
      <c r="J16" s="85" t="str">
        <f t="shared" si="2"/>
        <v/>
      </c>
      <c r="K16" s="87"/>
      <c r="L16" s="85" t="str">
        <f t="shared" si="3"/>
        <v/>
      </c>
      <c r="M16" s="87"/>
      <c r="N16" s="85" t="str">
        <f t="shared" si="4"/>
        <v/>
      </c>
      <c r="O16" s="87"/>
      <c r="P16" s="85" t="str">
        <f t="shared" si="5"/>
        <v/>
      </c>
      <c r="Q16" s="87"/>
      <c r="R16" s="85" t="str">
        <f t="shared" si="6"/>
        <v/>
      </c>
      <c r="S16" s="87"/>
      <c r="T16" s="85" t="str">
        <f t="shared" si="7"/>
        <v/>
      </c>
      <c r="U16" s="87"/>
      <c r="V16" s="85" t="str">
        <f t="shared" si="8"/>
        <v/>
      </c>
      <c r="W16" s="87"/>
      <c r="X16" s="85" t="str">
        <f t="shared" si="9"/>
        <v/>
      </c>
      <c r="Y16" s="88" t="str">
        <f t="shared" si="10"/>
        <v/>
      </c>
      <c r="Z16" s="89" t="str">
        <f t="shared" si="11"/>
        <v/>
      </c>
      <c r="AB16" s="80"/>
    </row>
    <row r="17" spans="1:28" ht="21.95" customHeight="1" x14ac:dyDescent="0.2">
      <c r="A17" s="272"/>
      <c r="B17" s="81" t="s">
        <v>8</v>
      </c>
      <c r="C17" s="82" t="s">
        <v>4</v>
      </c>
      <c r="D17" s="83">
        <v>14</v>
      </c>
      <c r="E17" s="84"/>
      <c r="F17" s="85" t="str">
        <f t="shared" si="0"/>
        <v/>
      </c>
      <c r="G17" s="87"/>
      <c r="H17" s="85" t="str">
        <f t="shared" si="1"/>
        <v/>
      </c>
      <c r="I17" s="87"/>
      <c r="J17" s="85" t="str">
        <f t="shared" si="2"/>
        <v/>
      </c>
      <c r="K17" s="87"/>
      <c r="L17" s="85" t="str">
        <f t="shared" si="3"/>
        <v/>
      </c>
      <c r="M17" s="87"/>
      <c r="N17" s="85" t="str">
        <f t="shared" si="4"/>
        <v/>
      </c>
      <c r="O17" s="87"/>
      <c r="P17" s="85" t="str">
        <f t="shared" si="5"/>
        <v/>
      </c>
      <c r="Q17" s="87"/>
      <c r="R17" s="85" t="str">
        <f t="shared" si="6"/>
        <v/>
      </c>
      <c r="S17" s="87"/>
      <c r="T17" s="85" t="str">
        <f t="shared" si="7"/>
        <v/>
      </c>
      <c r="U17" s="87"/>
      <c r="V17" s="85" t="str">
        <f t="shared" si="8"/>
        <v/>
      </c>
      <c r="W17" s="87"/>
      <c r="X17" s="85" t="str">
        <f t="shared" si="9"/>
        <v/>
      </c>
      <c r="Y17" s="88" t="str">
        <f t="shared" si="10"/>
        <v/>
      </c>
      <c r="Z17" s="89" t="str">
        <f t="shared" si="11"/>
        <v/>
      </c>
      <c r="AB17" s="80"/>
    </row>
    <row r="18" spans="1:28" ht="21.95" customHeight="1" x14ac:dyDescent="0.2">
      <c r="A18" s="272"/>
      <c r="B18" s="81" t="s">
        <v>139</v>
      </c>
      <c r="C18" s="82" t="s">
        <v>4</v>
      </c>
      <c r="D18" s="83">
        <v>14</v>
      </c>
      <c r="E18" s="84"/>
      <c r="F18" s="85" t="str">
        <f t="shared" ref="F18" si="24">IF(E$10="","",(+E18*$D18))</f>
        <v/>
      </c>
      <c r="G18" s="87"/>
      <c r="H18" s="85" t="str">
        <f t="shared" ref="H18" si="25">IF(G$10="","",(+G18*$D18))</f>
        <v/>
      </c>
      <c r="I18" s="87"/>
      <c r="J18" s="85" t="str">
        <f t="shared" ref="J18" si="26">IF(I$10="","",(+I18*$D18))</f>
        <v/>
      </c>
      <c r="K18" s="87"/>
      <c r="L18" s="85" t="str">
        <f t="shared" ref="L18" si="27">IF(K$10="","",(+K18*$D18))</f>
        <v/>
      </c>
      <c r="M18" s="87"/>
      <c r="N18" s="85" t="str">
        <f t="shared" ref="N18" si="28">IF(M$10="","",(+M18*$D18))</f>
        <v/>
      </c>
      <c r="O18" s="87"/>
      <c r="P18" s="85" t="str">
        <f t="shared" ref="P18" si="29">IF(O$10="","",(+O18*$D18))</f>
        <v/>
      </c>
      <c r="Q18" s="87"/>
      <c r="R18" s="85" t="str">
        <f t="shared" ref="R18" si="30">IF(Q$10="","",(+Q18*$D18))</f>
        <v/>
      </c>
      <c r="S18" s="87"/>
      <c r="T18" s="85" t="str">
        <f t="shared" ref="T18" si="31">IF(S$10="","",(+S18*$D18))</f>
        <v/>
      </c>
      <c r="U18" s="87"/>
      <c r="V18" s="85" t="str">
        <f t="shared" ref="V18" si="32">IF(U$10="","",(+U18*$D18))</f>
        <v/>
      </c>
      <c r="W18" s="87"/>
      <c r="X18" s="85" t="str">
        <f t="shared" ref="X18" si="33">IF(W$10="","",(+W18*$D18))</f>
        <v/>
      </c>
      <c r="Y18" s="88" t="str">
        <f t="shared" ref="Y18" si="34">IF(E$10="","",(+E18+G18+I18+K18+M18+O18+Q18+S18+U18+W18))</f>
        <v/>
      </c>
      <c r="Z18" s="89" t="str">
        <f t="shared" ref="Z18" si="35">IF(E$10="","",(+Y18*$D18))</f>
        <v/>
      </c>
      <c r="AB18" s="80"/>
    </row>
    <row r="19" spans="1:28" ht="21.95" customHeight="1" x14ac:dyDescent="0.2">
      <c r="A19" s="272"/>
      <c r="B19" s="92" t="s">
        <v>110</v>
      </c>
      <c r="C19" s="93"/>
      <c r="D19" s="94">
        <v>19.899999999999999</v>
      </c>
      <c r="E19" s="95"/>
      <c r="F19" s="96" t="str">
        <f t="shared" ref="F19" si="36">IF(E$10="","",(+E19*$D19))</f>
        <v/>
      </c>
      <c r="G19" s="97"/>
      <c r="H19" s="96" t="str">
        <f t="shared" ref="H19" si="37">IF(G$10="","",(+G19*$D19))</f>
        <v/>
      </c>
      <c r="I19" s="97"/>
      <c r="J19" s="96" t="str">
        <f t="shared" ref="J19" si="38">IF(I$10="","",(+I19*$D19))</f>
        <v/>
      </c>
      <c r="K19" s="97"/>
      <c r="L19" s="96" t="str">
        <f t="shared" ref="L19" si="39">IF(K$10="","",(+K19*$D19))</f>
        <v/>
      </c>
      <c r="M19" s="97"/>
      <c r="N19" s="96" t="str">
        <f t="shared" ref="N19" si="40">IF(M$10="","",(+M19*$D19))</f>
        <v/>
      </c>
      <c r="O19" s="97"/>
      <c r="P19" s="96" t="str">
        <f t="shared" ref="P19" si="41">IF(O$10="","",(+O19*$D19))</f>
        <v/>
      </c>
      <c r="Q19" s="97"/>
      <c r="R19" s="96" t="str">
        <f t="shared" ref="R19" si="42">IF(Q$10="","",(+Q19*$D19))</f>
        <v/>
      </c>
      <c r="S19" s="97"/>
      <c r="T19" s="96" t="str">
        <f t="shared" ref="T19" si="43">IF(S$10="","",(+S19*$D19))</f>
        <v/>
      </c>
      <c r="U19" s="97"/>
      <c r="V19" s="96" t="str">
        <f t="shared" ref="V19" si="44">IF(U$10="","",(+U19*$D19))</f>
        <v/>
      </c>
      <c r="W19" s="97"/>
      <c r="X19" s="96" t="str">
        <f t="shared" ref="X19" si="45">IF(W$10="","",(+W19*$D19))</f>
        <v/>
      </c>
      <c r="Y19" s="98" t="str">
        <f t="shared" ref="Y19" si="46">IF(E$10="","",(+E19+G19+I19+K19+M19+O19+Q19+S19+U19+W19))</f>
        <v/>
      </c>
      <c r="Z19" s="99" t="str">
        <f t="shared" ref="Z19" si="47">IF(E$10="","",(+Y19*$D19))</f>
        <v/>
      </c>
      <c r="AB19" s="80"/>
    </row>
    <row r="20" spans="1:28" ht="21.95" customHeight="1" x14ac:dyDescent="0.2">
      <c r="A20" s="272"/>
      <c r="B20" s="92" t="s">
        <v>152</v>
      </c>
      <c r="C20" s="82" t="s">
        <v>4</v>
      </c>
      <c r="D20" s="94">
        <v>28</v>
      </c>
      <c r="E20" s="95"/>
      <c r="F20" s="96" t="str">
        <f t="shared" ref="F20" si="48">IF(E$10="","",(+E20*$D20))</f>
        <v/>
      </c>
      <c r="G20" s="97"/>
      <c r="H20" s="96" t="str">
        <f t="shared" ref="H20" si="49">IF(G$10="","",(+G20*$D20))</f>
        <v/>
      </c>
      <c r="I20" s="97"/>
      <c r="J20" s="96" t="str">
        <f t="shared" ref="J20" si="50">IF(I$10="","",(+I20*$D20))</f>
        <v/>
      </c>
      <c r="K20" s="97"/>
      <c r="L20" s="96" t="str">
        <f t="shared" ref="L20" si="51">IF(K$10="","",(+K20*$D20))</f>
        <v/>
      </c>
      <c r="M20" s="97"/>
      <c r="N20" s="96" t="str">
        <f t="shared" ref="N20" si="52">IF(M$10="","",(+M20*$D20))</f>
        <v/>
      </c>
      <c r="O20" s="97"/>
      <c r="P20" s="96" t="str">
        <f t="shared" ref="P20" si="53">IF(O$10="","",(+O20*$D20))</f>
        <v/>
      </c>
      <c r="Q20" s="97"/>
      <c r="R20" s="96" t="str">
        <f t="shared" ref="R20" si="54">IF(Q$10="","",(+Q20*$D20))</f>
        <v/>
      </c>
      <c r="S20" s="97"/>
      <c r="T20" s="96" t="str">
        <f t="shared" ref="T20" si="55">IF(S$10="","",(+S20*$D20))</f>
        <v/>
      </c>
      <c r="U20" s="97"/>
      <c r="V20" s="96" t="str">
        <f t="shared" ref="V20" si="56">IF(U$10="","",(+U20*$D20))</f>
        <v/>
      </c>
      <c r="W20" s="97"/>
      <c r="X20" s="96" t="str">
        <f t="shared" ref="X20" si="57">IF(W$10="","",(+W20*$D20))</f>
        <v/>
      </c>
      <c r="Y20" s="98" t="str">
        <f t="shared" ref="Y20" si="58">IF(E$10="","",(+E20+G20+I20+K20+M20+O20+Q20+S20+U20+W20))</f>
        <v/>
      </c>
      <c r="Z20" s="99" t="str">
        <f t="shared" ref="Z20" si="59">IF(E$10="","",(+Y20*$D20))</f>
        <v/>
      </c>
      <c r="AB20" s="80"/>
    </row>
    <row r="21" spans="1:28" ht="21.95" customHeight="1" thickBot="1" x14ac:dyDescent="0.25">
      <c r="A21" s="272"/>
      <c r="B21" s="92" t="s">
        <v>38</v>
      </c>
      <c r="C21" s="93" t="s">
        <v>4</v>
      </c>
      <c r="D21" s="94">
        <v>9.5</v>
      </c>
      <c r="E21" s="95"/>
      <c r="F21" s="96" t="str">
        <f t="shared" ref="F21:F22" si="60">IF(E$10="","",(+E21*$D21))</f>
        <v/>
      </c>
      <c r="G21" s="97"/>
      <c r="H21" s="96" t="str">
        <f t="shared" ref="H21:H22" si="61">IF(G$10="","",(+G21*$D21))</f>
        <v/>
      </c>
      <c r="I21" s="97"/>
      <c r="J21" s="96" t="str">
        <f t="shared" ref="J21:J22" si="62">IF(I$10="","",(+I21*$D21))</f>
        <v/>
      </c>
      <c r="K21" s="97"/>
      <c r="L21" s="96" t="str">
        <f t="shared" ref="L21:L22" si="63">IF(K$10="","",(+K21*$D21))</f>
        <v/>
      </c>
      <c r="M21" s="97"/>
      <c r="N21" s="96" t="str">
        <f t="shared" ref="N21:N22" si="64">IF(M$10="","",(+M21*$D21))</f>
        <v/>
      </c>
      <c r="O21" s="97"/>
      <c r="P21" s="96" t="str">
        <f t="shared" ref="P21:P22" si="65">IF(O$10="","",(+O21*$D21))</f>
        <v/>
      </c>
      <c r="Q21" s="97"/>
      <c r="R21" s="96" t="str">
        <f t="shared" ref="R21:R22" si="66">IF(Q$10="","",(+Q21*$D21))</f>
        <v/>
      </c>
      <c r="S21" s="97"/>
      <c r="T21" s="96" t="str">
        <f t="shared" ref="T21:T22" si="67">IF(S$10="","",(+S21*$D21))</f>
        <v/>
      </c>
      <c r="U21" s="97"/>
      <c r="V21" s="96" t="str">
        <f t="shared" ref="V21:V22" si="68">IF(U$10="","",(+U21*$D21))</f>
        <v/>
      </c>
      <c r="W21" s="97"/>
      <c r="X21" s="96" t="str">
        <f t="shared" ref="X21:X22" si="69">IF(W$10="","",(+W21*$D21))</f>
        <v/>
      </c>
      <c r="Y21" s="98" t="str">
        <f t="shared" ref="Y21:Y22" si="70">IF(E$10="","",(+E21+G21+I21+K21+M21+O21+Q21+S21+U21+W21))</f>
        <v/>
      </c>
      <c r="Z21" s="99" t="str">
        <f t="shared" ref="Z21:Z22" si="71">IF(E$10="","",(+Y21*$D21))</f>
        <v/>
      </c>
      <c r="AB21" s="80"/>
    </row>
    <row r="22" spans="1:28" ht="28.5" customHeight="1" thickTop="1" thickBot="1" x14ac:dyDescent="0.25">
      <c r="A22" s="157"/>
      <c r="B22" s="158" t="s">
        <v>42</v>
      </c>
      <c r="C22" s="159" t="s">
        <v>43</v>
      </c>
      <c r="D22" s="160">
        <v>24</v>
      </c>
      <c r="E22" s="161"/>
      <c r="F22" s="162" t="str">
        <f t="shared" si="60"/>
        <v/>
      </c>
      <c r="G22" s="163"/>
      <c r="H22" s="162" t="str">
        <f t="shared" si="61"/>
        <v/>
      </c>
      <c r="I22" s="163"/>
      <c r="J22" s="162" t="str">
        <f t="shared" si="62"/>
        <v/>
      </c>
      <c r="K22" s="163"/>
      <c r="L22" s="162" t="str">
        <f t="shared" si="63"/>
        <v/>
      </c>
      <c r="M22" s="163"/>
      <c r="N22" s="162" t="str">
        <f t="shared" si="64"/>
        <v/>
      </c>
      <c r="O22" s="163"/>
      <c r="P22" s="162" t="str">
        <f t="shared" si="65"/>
        <v/>
      </c>
      <c r="Q22" s="163"/>
      <c r="R22" s="162" t="str">
        <f t="shared" si="66"/>
        <v/>
      </c>
      <c r="S22" s="163"/>
      <c r="T22" s="162" t="str">
        <f t="shared" si="67"/>
        <v/>
      </c>
      <c r="U22" s="163"/>
      <c r="V22" s="162" t="str">
        <f t="shared" si="68"/>
        <v/>
      </c>
      <c r="W22" s="163"/>
      <c r="X22" s="162" t="str">
        <f t="shared" si="69"/>
        <v/>
      </c>
      <c r="Y22" s="164" t="str">
        <f t="shared" si="70"/>
        <v/>
      </c>
      <c r="Z22" s="165" t="str">
        <f t="shared" si="71"/>
        <v/>
      </c>
      <c r="AB22" s="80"/>
    </row>
    <row r="23" spans="1:28" ht="21.95" customHeight="1" thickTop="1" x14ac:dyDescent="0.2">
      <c r="A23" s="272"/>
      <c r="B23" s="108" t="s">
        <v>131</v>
      </c>
      <c r="C23" s="109" t="s">
        <v>40</v>
      </c>
      <c r="D23" s="176">
        <v>9</v>
      </c>
      <c r="E23" s="118"/>
      <c r="F23" s="119" t="str">
        <f t="shared" ref="F23" si="72">IF(E$10="","",(+E23*$D23))</f>
        <v/>
      </c>
      <c r="G23" s="90"/>
      <c r="H23" s="119" t="str">
        <f t="shared" ref="H23" si="73">IF(G$10="","",(+G23*$D23))</f>
        <v/>
      </c>
      <c r="I23" s="90"/>
      <c r="J23" s="119" t="str">
        <f t="shared" ref="J23" si="74">IF(I$10="","",(+I23*$D23))</f>
        <v/>
      </c>
      <c r="K23" s="90"/>
      <c r="L23" s="119" t="str">
        <f t="shared" ref="L23" si="75">IF(K$10="","",(+K23*$D23))</f>
        <v/>
      </c>
      <c r="M23" s="90"/>
      <c r="N23" s="119" t="str">
        <f t="shared" ref="N23" si="76">IF(M$10="","",(+M23*$D23))</f>
        <v/>
      </c>
      <c r="O23" s="90"/>
      <c r="P23" s="119" t="str">
        <f t="shared" ref="P23" si="77">IF(O$10="","",(+O23*$D23))</f>
        <v/>
      </c>
      <c r="Q23" s="90"/>
      <c r="R23" s="119" t="str">
        <f t="shared" ref="R23" si="78">IF(Q$10="","",(+Q23*$D23))</f>
        <v/>
      </c>
      <c r="S23" s="90"/>
      <c r="T23" s="119" t="str">
        <f t="shared" ref="T23" si="79">IF(S$10="","",(+S23*$D23))</f>
        <v/>
      </c>
      <c r="U23" s="90"/>
      <c r="V23" s="119" t="str">
        <f t="shared" ref="V23" si="80">IF(U$10="","",(+U23*$D23))</f>
        <v/>
      </c>
      <c r="W23" s="90"/>
      <c r="X23" s="119" t="str">
        <f t="shared" ref="X23" si="81">IF(W$10="","",(+W23*$D23))</f>
        <v/>
      </c>
      <c r="Y23" s="117" t="str">
        <f t="shared" ref="Y23" si="82">IF(E$10="","",(+E23+G23+I23+K23+M23+O23+Q23+S23+U23+W23))</f>
        <v/>
      </c>
      <c r="Z23" s="120" t="str">
        <f t="shared" ref="Z23" si="83">IF(E$10="","",(+Y23*$D23))</f>
        <v/>
      </c>
      <c r="AB23" s="80"/>
    </row>
    <row r="24" spans="1:28" ht="21.95" customHeight="1" x14ac:dyDescent="0.2">
      <c r="A24" s="272"/>
      <c r="B24" s="81" t="s">
        <v>130</v>
      </c>
      <c r="C24" s="106" t="s">
        <v>33</v>
      </c>
      <c r="D24" s="83">
        <v>8</v>
      </c>
      <c r="E24" s="118"/>
      <c r="F24" s="119" t="str">
        <f t="shared" ref="F24:F27" si="84">IF(E$10="","",(+E24*$D24))</f>
        <v/>
      </c>
      <c r="G24" s="90"/>
      <c r="H24" s="119" t="str">
        <f t="shared" ref="H24:H27" si="85">IF(G$10="","",(+G24*$D24))</f>
        <v/>
      </c>
      <c r="I24" s="90"/>
      <c r="J24" s="119" t="str">
        <f t="shared" ref="J24:J27" si="86">IF(I$10="","",(+I24*$D24))</f>
        <v/>
      </c>
      <c r="K24" s="90"/>
      <c r="L24" s="119" t="str">
        <f t="shared" ref="L24:L27" si="87">IF(K$10="","",(+K24*$D24))</f>
        <v/>
      </c>
      <c r="M24" s="90"/>
      <c r="N24" s="119" t="str">
        <f t="shared" ref="N24:N27" si="88">IF(M$10="","",(+M24*$D24))</f>
        <v/>
      </c>
      <c r="O24" s="90"/>
      <c r="P24" s="119" t="str">
        <f t="shared" ref="P24:P27" si="89">IF(O$10="","",(+O24*$D24))</f>
        <v/>
      </c>
      <c r="Q24" s="90"/>
      <c r="R24" s="119" t="str">
        <f t="shared" ref="R24:R27" si="90">IF(Q$10="","",(+Q24*$D24))</f>
        <v/>
      </c>
      <c r="S24" s="90"/>
      <c r="T24" s="119" t="str">
        <f t="shared" ref="T24:T27" si="91">IF(S$10="","",(+S24*$D24))</f>
        <v/>
      </c>
      <c r="U24" s="90"/>
      <c r="V24" s="119" t="str">
        <f t="shared" ref="V24:V27" si="92">IF(U$10="","",(+U24*$D24))</f>
        <v/>
      </c>
      <c r="W24" s="90"/>
      <c r="X24" s="119" t="str">
        <f t="shared" ref="X24:X27" si="93">IF(W$10="","",(+W24*$D24))</f>
        <v/>
      </c>
      <c r="Y24" s="117" t="str">
        <f t="shared" ref="Y24:Y27" si="94">IF(E$10="","",(+E24+G24+I24+K24+M24+O24+Q24+S24+U24+W24))</f>
        <v/>
      </c>
      <c r="Z24" s="120" t="str">
        <f t="shared" ref="Z24:Z27" si="95">IF(E$10="","",(+Y24*$D24))</f>
        <v/>
      </c>
      <c r="AB24" s="80"/>
    </row>
    <row r="25" spans="1:28" ht="21.95" customHeight="1" x14ac:dyDescent="0.2">
      <c r="A25" s="272"/>
      <c r="B25" s="81" t="s">
        <v>114</v>
      </c>
      <c r="C25" s="106" t="s">
        <v>44</v>
      </c>
      <c r="D25" s="107">
        <v>4</v>
      </c>
      <c r="E25" s="95"/>
      <c r="F25" s="96" t="str">
        <f t="shared" si="84"/>
        <v/>
      </c>
      <c r="G25" s="97"/>
      <c r="H25" s="96" t="str">
        <f t="shared" si="85"/>
        <v/>
      </c>
      <c r="I25" s="97"/>
      <c r="J25" s="85" t="str">
        <f t="shared" si="86"/>
        <v/>
      </c>
      <c r="K25" s="97"/>
      <c r="L25" s="96" t="str">
        <f t="shared" si="87"/>
        <v/>
      </c>
      <c r="M25" s="97"/>
      <c r="N25" s="96" t="str">
        <f t="shared" si="88"/>
        <v/>
      </c>
      <c r="O25" s="97"/>
      <c r="P25" s="85" t="str">
        <f t="shared" si="89"/>
        <v/>
      </c>
      <c r="Q25" s="87"/>
      <c r="R25" s="85" t="str">
        <f t="shared" si="90"/>
        <v/>
      </c>
      <c r="S25" s="87"/>
      <c r="T25" s="85" t="str">
        <f t="shared" si="91"/>
        <v/>
      </c>
      <c r="U25" s="87"/>
      <c r="V25" s="85" t="str">
        <f t="shared" si="92"/>
        <v/>
      </c>
      <c r="W25" s="87"/>
      <c r="X25" s="85" t="str">
        <f t="shared" si="93"/>
        <v/>
      </c>
      <c r="Y25" s="98" t="str">
        <f t="shared" si="94"/>
        <v/>
      </c>
      <c r="Z25" s="89" t="str">
        <f t="shared" si="95"/>
        <v/>
      </c>
      <c r="AB25" s="80"/>
    </row>
    <row r="26" spans="1:28" ht="21.95" customHeight="1" x14ac:dyDescent="0.2">
      <c r="A26" s="272"/>
      <c r="B26" s="81" t="s">
        <v>144</v>
      </c>
      <c r="C26" s="106" t="s">
        <v>33</v>
      </c>
      <c r="D26" s="83">
        <v>10</v>
      </c>
      <c r="E26" s="95"/>
      <c r="F26" s="96" t="str">
        <f t="shared" si="84"/>
        <v/>
      </c>
      <c r="G26" s="97"/>
      <c r="H26" s="96" t="str">
        <f t="shared" si="85"/>
        <v/>
      </c>
      <c r="I26" s="97"/>
      <c r="J26" s="85" t="str">
        <f t="shared" si="86"/>
        <v/>
      </c>
      <c r="K26" s="97"/>
      <c r="L26" s="96" t="str">
        <f t="shared" si="87"/>
        <v/>
      </c>
      <c r="M26" s="97"/>
      <c r="N26" s="96" t="str">
        <f t="shared" si="88"/>
        <v/>
      </c>
      <c r="O26" s="97"/>
      <c r="P26" s="85" t="str">
        <f t="shared" si="89"/>
        <v/>
      </c>
      <c r="Q26" s="87"/>
      <c r="R26" s="85" t="str">
        <f t="shared" si="90"/>
        <v/>
      </c>
      <c r="S26" s="87"/>
      <c r="T26" s="85" t="str">
        <f t="shared" si="91"/>
        <v/>
      </c>
      <c r="U26" s="87"/>
      <c r="V26" s="85" t="str">
        <f t="shared" si="92"/>
        <v/>
      </c>
      <c r="W26" s="87"/>
      <c r="X26" s="85" t="str">
        <f t="shared" si="93"/>
        <v/>
      </c>
      <c r="Y26" s="98" t="str">
        <f t="shared" si="94"/>
        <v/>
      </c>
      <c r="Z26" s="89" t="str">
        <f t="shared" si="95"/>
        <v/>
      </c>
      <c r="AB26" s="80"/>
    </row>
    <row r="27" spans="1:28" ht="21.95" customHeight="1" x14ac:dyDescent="0.2">
      <c r="A27" s="272"/>
      <c r="B27" s="81" t="s">
        <v>171</v>
      </c>
      <c r="C27" s="106" t="s">
        <v>33</v>
      </c>
      <c r="D27" s="224">
        <v>8</v>
      </c>
      <c r="E27" s="95"/>
      <c r="F27" s="96" t="str">
        <f t="shared" si="84"/>
        <v/>
      </c>
      <c r="G27" s="97"/>
      <c r="H27" s="96" t="str">
        <f t="shared" si="85"/>
        <v/>
      </c>
      <c r="I27" s="97"/>
      <c r="J27" s="85" t="str">
        <f t="shared" si="86"/>
        <v/>
      </c>
      <c r="K27" s="97"/>
      <c r="L27" s="96" t="str">
        <f t="shared" si="87"/>
        <v/>
      </c>
      <c r="M27" s="97"/>
      <c r="N27" s="96" t="str">
        <f t="shared" si="88"/>
        <v/>
      </c>
      <c r="O27" s="97"/>
      <c r="P27" s="85" t="str">
        <f t="shared" si="89"/>
        <v/>
      </c>
      <c r="Q27" s="87"/>
      <c r="R27" s="85" t="str">
        <f t="shared" si="90"/>
        <v/>
      </c>
      <c r="S27" s="87"/>
      <c r="T27" s="85" t="str">
        <f t="shared" si="91"/>
        <v/>
      </c>
      <c r="U27" s="87"/>
      <c r="V27" s="85" t="str">
        <f t="shared" si="92"/>
        <v/>
      </c>
      <c r="W27" s="87"/>
      <c r="X27" s="85" t="str">
        <f t="shared" si="93"/>
        <v/>
      </c>
      <c r="Y27" s="98" t="str">
        <f t="shared" si="94"/>
        <v/>
      </c>
      <c r="Z27" s="89" t="str">
        <f t="shared" si="95"/>
        <v/>
      </c>
      <c r="AB27" s="80"/>
    </row>
    <row r="28" spans="1:28" ht="21.95" customHeight="1" x14ac:dyDescent="0.2">
      <c r="A28" s="272"/>
      <c r="B28" s="81" t="s">
        <v>182</v>
      </c>
      <c r="C28" s="106" t="s">
        <v>33</v>
      </c>
      <c r="D28" s="83">
        <v>10</v>
      </c>
      <c r="E28" s="95"/>
      <c r="F28" s="96" t="str">
        <f t="shared" ref="F28" si="96">IF(E$10="","",(+E28*$D28))</f>
        <v/>
      </c>
      <c r="G28" s="97"/>
      <c r="H28" s="96" t="str">
        <f t="shared" ref="H28" si="97">IF(G$10="","",(+G28*$D28))</f>
        <v/>
      </c>
      <c r="I28" s="97"/>
      <c r="J28" s="85" t="str">
        <f t="shared" ref="J28" si="98">IF(I$10="","",(+I28*$D28))</f>
        <v/>
      </c>
      <c r="K28" s="97"/>
      <c r="L28" s="96" t="str">
        <f t="shared" ref="L28" si="99">IF(K$10="","",(+K28*$D28))</f>
        <v/>
      </c>
      <c r="M28" s="97"/>
      <c r="N28" s="96" t="str">
        <f t="shared" ref="N28" si="100">IF(M$10="","",(+M28*$D28))</f>
        <v/>
      </c>
      <c r="O28" s="97"/>
      <c r="P28" s="85" t="str">
        <f t="shared" ref="P28" si="101">IF(O$10="","",(+O28*$D28))</f>
        <v/>
      </c>
      <c r="Q28" s="87"/>
      <c r="R28" s="85" t="str">
        <f t="shared" ref="R28" si="102">IF(Q$10="","",(+Q28*$D28))</f>
        <v/>
      </c>
      <c r="S28" s="87"/>
      <c r="T28" s="85" t="str">
        <f t="shared" ref="T28" si="103">IF(S$10="","",(+S28*$D28))</f>
        <v/>
      </c>
      <c r="U28" s="87"/>
      <c r="V28" s="85" t="str">
        <f t="shared" ref="V28" si="104">IF(U$10="","",(+U28*$D28))</f>
        <v/>
      </c>
      <c r="W28" s="87"/>
      <c r="X28" s="85" t="str">
        <f t="shared" ref="X28" si="105">IF(W$10="","",(+W28*$D28))</f>
        <v/>
      </c>
      <c r="Y28" s="98" t="str">
        <f t="shared" ref="Y28" si="106">IF(E$10="","",(+E28+G28+I28+K28+M28+O28+Q28+S28+U28+W28))</f>
        <v/>
      </c>
      <c r="Z28" s="89" t="str">
        <f t="shared" ref="Z28" si="107">IF(E$10="","",(+Y28*$D28))</f>
        <v/>
      </c>
      <c r="AB28" s="80"/>
    </row>
    <row r="29" spans="1:28" ht="21.95" customHeight="1" x14ac:dyDescent="0.2">
      <c r="A29" s="272"/>
      <c r="B29" s="81" t="s">
        <v>52</v>
      </c>
      <c r="C29" s="106" t="s">
        <v>37</v>
      </c>
      <c r="D29" s="107">
        <v>15</v>
      </c>
      <c r="E29" s="95"/>
      <c r="F29" s="96" t="str">
        <f t="shared" ref="F29:F30" si="108">IF(E$10="","",(+E29*$D29))</f>
        <v/>
      </c>
      <c r="G29" s="97"/>
      <c r="H29" s="96" t="str">
        <f t="shared" ref="H29:H30" si="109">IF(G$10="","",(+G29*$D29))</f>
        <v/>
      </c>
      <c r="I29" s="97"/>
      <c r="J29" s="85" t="str">
        <f t="shared" ref="J29:J30" si="110">IF(I$10="","",(+I29*$D29))</f>
        <v/>
      </c>
      <c r="K29" s="97"/>
      <c r="L29" s="96" t="str">
        <f t="shared" ref="L29:L30" si="111">IF(K$10="","",(+K29*$D29))</f>
        <v/>
      </c>
      <c r="M29" s="97"/>
      <c r="N29" s="96" t="str">
        <f t="shared" ref="N29:N30" si="112">IF(M$10="","",(+M29*$D29))</f>
        <v/>
      </c>
      <c r="O29" s="97"/>
      <c r="P29" s="85" t="str">
        <f t="shared" ref="P29:P30" si="113">IF(O$10="","",(+O29*$D29))</f>
        <v/>
      </c>
      <c r="Q29" s="87"/>
      <c r="R29" s="85" t="str">
        <f t="shared" ref="R29:R30" si="114">IF(Q$10="","",(+Q29*$D29))</f>
        <v/>
      </c>
      <c r="S29" s="87"/>
      <c r="T29" s="85" t="str">
        <f t="shared" ref="T29:T30" si="115">IF(S$10="","",(+S29*$D29))</f>
        <v/>
      </c>
      <c r="U29" s="87"/>
      <c r="V29" s="85" t="str">
        <f t="shared" ref="V29:V30" si="116">IF(U$10="","",(+U29*$D29))</f>
        <v/>
      </c>
      <c r="W29" s="87"/>
      <c r="X29" s="85" t="str">
        <f t="shared" ref="X29:X30" si="117">IF(W$10="","",(+W29*$D29))</f>
        <v/>
      </c>
      <c r="Y29" s="98" t="str">
        <f t="shared" ref="Y29:Y30" si="118">IF(E$10="","",(+E29+G29+I29+K29+M29+O29+Q29+S29+U29+W29))</f>
        <v/>
      </c>
      <c r="Z29" s="89" t="str">
        <f t="shared" ref="Z29:Z30" si="119">IF(E$10="","",(+Y29*$D29))</f>
        <v/>
      </c>
      <c r="AB29" s="80"/>
    </row>
    <row r="30" spans="1:28" ht="21.95" customHeight="1" x14ac:dyDescent="0.2">
      <c r="A30" s="272"/>
      <c r="B30" s="81" t="s">
        <v>145</v>
      </c>
      <c r="C30" s="106" t="s">
        <v>119</v>
      </c>
      <c r="D30" s="83">
        <v>31</v>
      </c>
      <c r="E30" s="95"/>
      <c r="F30" s="96" t="str">
        <f t="shared" si="108"/>
        <v/>
      </c>
      <c r="G30" s="97"/>
      <c r="H30" s="96" t="str">
        <f t="shared" si="109"/>
        <v/>
      </c>
      <c r="I30" s="97"/>
      <c r="J30" s="85" t="str">
        <f t="shared" si="110"/>
        <v/>
      </c>
      <c r="K30" s="97"/>
      <c r="L30" s="96" t="str">
        <f t="shared" si="111"/>
        <v/>
      </c>
      <c r="M30" s="97"/>
      <c r="N30" s="96" t="str">
        <f t="shared" si="112"/>
        <v/>
      </c>
      <c r="O30" s="97"/>
      <c r="P30" s="85" t="str">
        <f t="shared" si="113"/>
        <v/>
      </c>
      <c r="Q30" s="87"/>
      <c r="R30" s="85" t="str">
        <f t="shared" si="114"/>
        <v/>
      </c>
      <c r="S30" s="87"/>
      <c r="T30" s="85" t="str">
        <f t="shared" si="115"/>
        <v/>
      </c>
      <c r="U30" s="87"/>
      <c r="V30" s="85" t="str">
        <f t="shared" si="116"/>
        <v/>
      </c>
      <c r="W30" s="87"/>
      <c r="X30" s="85" t="str">
        <f t="shared" si="117"/>
        <v/>
      </c>
      <c r="Y30" s="98" t="str">
        <f t="shared" si="118"/>
        <v/>
      </c>
      <c r="Z30" s="89" t="str">
        <f t="shared" si="119"/>
        <v/>
      </c>
      <c r="AB30" s="80"/>
    </row>
    <row r="31" spans="1:28" ht="21.95" customHeight="1" x14ac:dyDescent="0.2">
      <c r="A31" s="272"/>
      <c r="B31" s="81" t="s">
        <v>125</v>
      </c>
      <c r="C31" s="106" t="s">
        <v>35</v>
      </c>
      <c r="D31" s="83">
        <v>9</v>
      </c>
      <c r="E31" s="95"/>
      <c r="F31" s="96" t="str">
        <f t="shared" ref="F31" si="120">IF(E$10="","",(+E31*$D31))</f>
        <v/>
      </c>
      <c r="G31" s="97"/>
      <c r="H31" s="96" t="str">
        <f t="shared" ref="H31" si="121">IF(G$10="","",(+G31*$D31))</f>
        <v/>
      </c>
      <c r="I31" s="97"/>
      <c r="J31" s="85" t="str">
        <f t="shared" ref="J31" si="122">IF(I$10="","",(+I31*$D31))</f>
        <v/>
      </c>
      <c r="K31" s="97"/>
      <c r="L31" s="96" t="str">
        <f t="shared" ref="L31" si="123">IF(K$10="","",(+K31*$D31))</f>
        <v/>
      </c>
      <c r="M31" s="97"/>
      <c r="N31" s="96" t="str">
        <f t="shared" ref="N31" si="124">IF(M$10="","",(+M31*$D31))</f>
        <v/>
      </c>
      <c r="O31" s="97"/>
      <c r="P31" s="85" t="str">
        <f t="shared" ref="P31" si="125">IF(O$10="","",(+O31*$D31))</f>
        <v/>
      </c>
      <c r="Q31" s="87"/>
      <c r="R31" s="85" t="str">
        <f t="shared" ref="R31" si="126">IF(Q$10="","",(+Q31*$D31))</f>
        <v/>
      </c>
      <c r="S31" s="87"/>
      <c r="T31" s="85" t="str">
        <f t="shared" ref="T31" si="127">IF(S$10="","",(+S31*$D31))</f>
        <v/>
      </c>
      <c r="U31" s="87"/>
      <c r="V31" s="85" t="str">
        <f t="shared" ref="V31" si="128">IF(U$10="","",(+U31*$D31))</f>
        <v/>
      </c>
      <c r="W31" s="87"/>
      <c r="X31" s="85" t="str">
        <f t="shared" ref="X31" si="129">IF(W$10="","",(+W31*$D31))</f>
        <v/>
      </c>
      <c r="Y31" s="98" t="str">
        <f t="shared" ref="Y31" si="130">IF(E$10="","",(+E31+G31+I31+K31+M31+O31+Q31+S31+U31+W31))</f>
        <v/>
      </c>
      <c r="Z31" s="89" t="str">
        <f t="shared" ref="Z31" si="131">IF(E$10="","",(+Y31*$D31))</f>
        <v/>
      </c>
      <c r="AB31" s="80"/>
    </row>
    <row r="32" spans="1:28" ht="21.95" customHeight="1" x14ac:dyDescent="0.2">
      <c r="A32" s="272"/>
      <c r="B32" s="81" t="s">
        <v>183</v>
      </c>
      <c r="C32" s="106" t="s">
        <v>35</v>
      </c>
      <c r="D32" s="83">
        <v>10</v>
      </c>
      <c r="E32" s="95"/>
      <c r="F32" s="96" t="str">
        <f t="shared" ref="F32" si="132">IF(E$10="","",(+E32*$D32))</f>
        <v/>
      </c>
      <c r="G32" s="97"/>
      <c r="H32" s="96" t="str">
        <f t="shared" ref="H32" si="133">IF(G$10="","",(+G32*$D32))</f>
        <v/>
      </c>
      <c r="I32" s="97"/>
      <c r="J32" s="85" t="str">
        <f t="shared" ref="J32" si="134">IF(I$10="","",(+I32*$D32))</f>
        <v/>
      </c>
      <c r="K32" s="97"/>
      <c r="L32" s="96" t="str">
        <f t="shared" ref="L32" si="135">IF(K$10="","",(+K32*$D32))</f>
        <v/>
      </c>
      <c r="M32" s="97"/>
      <c r="N32" s="96" t="str">
        <f t="shared" ref="N32" si="136">IF(M$10="","",(+M32*$D32))</f>
        <v/>
      </c>
      <c r="O32" s="97"/>
      <c r="P32" s="85" t="str">
        <f t="shared" ref="P32" si="137">IF(O$10="","",(+O32*$D32))</f>
        <v/>
      </c>
      <c r="Q32" s="87"/>
      <c r="R32" s="85" t="str">
        <f t="shared" ref="R32" si="138">IF(Q$10="","",(+Q32*$D32))</f>
        <v/>
      </c>
      <c r="S32" s="87"/>
      <c r="T32" s="85" t="str">
        <f t="shared" ref="T32" si="139">IF(S$10="","",(+S32*$D32))</f>
        <v/>
      </c>
      <c r="U32" s="87"/>
      <c r="V32" s="85" t="str">
        <f t="shared" ref="V32" si="140">IF(U$10="","",(+U32*$D32))</f>
        <v/>
      </c>
      <c r="W32" s="87"/>
      <c r="X32" s="85" t="str">
        <f t="shared" ref="X32" si="141">IF(W$10="","",(+W32*$D32))</f>
        <v/>
      </c>
      <c r="Y32" s="98" t="str">
        <f t="shared" ref="Y32" si="142">IF(E$10="","",(+E32+G32+I32+K32+M32+O32+Q32+S32+U32+W32))</f>
        <v/>
      </c>
      <c r="Z32" s="89" t="str">
        <f t="shared" ref="Z32" si="143">IF(E$10="","",(+Y32*$D32))</f>
        <v/>
      </c>
      <c r="AB32" s="80"/>
    </row>
    <row r="33" spans="1:28" ht="21.95" customHeight="1" x14ac:dyDescent="0.2">
      <c r="A33" s="272"/>
      <c r="B33" s="81" t="s">
        <v>53</v>
      </c>
      <c r="C33" s="106" t="s">
        <v>34</v>
      </c>
      <c r="D33" s="83">
        <v>9</v>
      </c>
      <c r="E33" s="84"/>
      <c r="F33" s="96" t="str">
        <f t="shared" ref="F33" si="144">IF(E$10="","",(+E33*$D33))</f>
        <v/>
      </c>
      <c r="G33" s="97"/>
      <c r="H33" s="96" t="str">
        <f t="shared" ref="H33" si="145">IF(G$10="","",(+G33*$D33))</f>
        <v/>
      </c>
      <c r="I33" s="97"/>
      <c r="J33" s="85" t="str">
        <f t="shared" ref="J33" si="146">IF(I$10="","",(+I33*$D33))</f>
        <v/>
      </c>
      <c r="K33" s="97"/>
      <c r="L33" s="96" t="str">
        <f t="shared" ref="L33" si="147">IF(K$10="","",(+K33*$D33))</f>
        <v/>
      </c>
      <c r="M33" s="97"/>
      <c r="N33" s="96" t="str">
        <f t="shared" ref="N33" si="148">IF(M$10="","",(+M33*$D33))</f>
        <v/>
      </c>
      <c r="O33" s="97"/>
      <c r="P33" s="85" t="str">
        <f t="shared" ref="P33" si="149">IF(O$10="","",(+O33*$D33))</f>
        <v/>
      </c>
      <c r="Q33" s="87"/>
      <c r="R33" s="85" t="str">
        <f t="shared" ref="R33" si="150">IF(Q$10="","",(+Q33*$D33))</f>
        <v/>
      </c>
      <c r="S33" s="87"/>
      <c r="T33" s="85" t="str">
        <f t="shared" ref="T33" si="151">IF(S$10="","",(+S33*$D33))</f>
        <v/>
      </c>
      <c r="U33" s="87"/>
      <c r="V33" s="85" t="str">
        <f t="shared" ref="V33" si="152">IF(U$10="","",(+U33*$D33))</f>
        <v/>
      </c>
      <c r="W33" s="87"/>
      <c r="X33" s="85" t="str">
        <f t="shared" ref="X33" si="153">IF(W$10="","",(+W33*$D33))</f>
        <v/>
      </c>
      <c r="Y33" s="98" t="str">
        <f t="shared" ref="Y33" si="154">IF(E$10="","",(+E33+G33+I33+K33+M33+O33+Q33+S33+U33+W33))</f>
        <v/>
      </c>
      <c r="Z33" s="89" t="str">
        <f t="shared" ref="Z33" si="155">IF(E$10="","",(+Y33*$D33))</f>
        <v/>
      </c>
      <c r="AB33" s="80"/>
    </row>
    <row r="34" spans="1:28" ht="21.95" customHeight="1" x14ac:dyDescent="0.2">
      <c r="A34" s="272"/>
      <c r="B34" s="81" t="s">
        <v>59</v>
      </c>
      <c r="C34" s="106" t="s">
        <v>35</v>
      </c>
      <c r="D34" s="83">
        <v>9</v>
      </c>
      <c r="E34" s="84"/>
      <c r="F34" s="96" t="str">
        <f t="shared" ref="F34:F35" si="156">IF(E$10="","",(+E34*$D34))</f>
        <v/>
      </c>
      <c r="G34" s="97"/>
      <c r="H34" s="96" t="str">
        <f t="shared" ref="H34:H35" si="157">IF(G$10="","",(+G34*$D34))</f>
        <v/>
      </c>
      <c r="I34" s="97"/>
      <c r="J34" s="85" t="str">
        <f t="shared" ref="J34:J35" si="158">IF(I$10="","",(+I34*$D34))</f>
        <v/>
      </c>
      <c r="K34" s="97"/>
      <c r="L34" s="96" t="str">
        <f t="shared" ref="L34:L35" si="159">IF(K$10="","",(+K34*$D34))</f>
        <v/>
      </c>
      <c r="M34" s="97"/>
      <c r="N34" s="96" t="str">
        <f t="shared" ref="N34:N35" si="160">IF(M$10="","",(+M34*$D34))</f>
        <v/>
      </c>
      <c r="O34" s="97"/>
      <c r="P34" s="85" t="str">
        <f t="shared" ref="P34:P35" si="161">IF(O$10="","",(+O34*$D34))</f>
        <v/>
      </c>
      <c r="Q34" s="87"/>
      <c r="R34" s="85" t="str">
        <f t="shared" ref="R34:R35" si="162">IF(Q$10="","",(+Q34*$D34))</f>
        <v/>
      </c>
      <c r="S34" s="87"/>
      <c r="T34" s="85" t="str">
        <f t="shared" ref="T34:T35" si="163">IF(S$10="","",(+S34*$D34))</f>
        <v/>
      </c>
      <c r="U34" s="87"/>
      <c r="V34" s="85" t="str">
        <f t="shared" ref="V34:V35" si="164">IF(U$10="","",(+U34*$D34))</f>
        <v/>
      </c>
      <c r="W34" s="87"/>
      <c r="X34" s="85" t="str">
        <f t="shared" ref="X34:X35" si="165">IF(W$10="","",(+W34*$D34))</f>
        <v/>
      </c>
      <c r="Y34" s="98" t="str">
        <f t="shared" ref="Y34:Y35" si="166">IF(E$10="","",(+E34+G34+I34+K34+M34+O34+Q34+S34+U34+W34))</f>
        <v/>
      </c>
      <c r="Z34" s="89" t="str">
        <f t="shared" si="11"/>
        <v/>
      </c>
      <c r="AB34" s="80"/>
    </row>
    <row r="35" spans="1:28" ht="21.95" customHeight="1" x14ac:dyDescent="0.2">
      <c r="A35" s="272"/>
      <c r="B35" s="92" t="s">
        <v>126</v>
      </c>
      <c r="C35" s="106" t="s">
        <v>35</v>
      </c>
      <c r="D35" s="83">
        <v>9</v>
      </c>
      <c r="E35" s="95"/>
      <c r="F35" s="96" t="str">
        <f t="shared" si="156"/>
        <v/>
      </c>
      <c r="G35" s="97"/>
      <c r="H35" s="96" t="str">
        <f t="shared" si="157"/>
        <v/>
      </c>
      <c r="I35" s="97"/>
      <c r="J35" s="96" t="str">
        <f t="shared" si="158"/>
        <v/>
      </c>
      <c r="K35" s="97"/>
      <c r="L35" s="96" t="str">
        <f t="shared" si="159"/>
        <v/>
      </c>
      <c r="M35" s="97"/>
      <c r="N35" s="96" t="str">
        <f t="shared" si="160"/>
        <v/>
      </c>
      <c r="O35" s="97"/>
      <c r="P35" s="96" t="str">
        <f t="shared" si="161"/>
        <v/>
      </c>
      <c r="Q35" s="97"/>
      <c r="R35" s="96" t="str">
        <f t="shared" si="162"/>
        <v/>
      </c>
      <c r="S35" s="97"/>
      <c r="T35" s="96" t="str">
        <f t="shared" si="163"/>
        <v/>
      </c>
      <c r="U35" s="97"/>
      <c r="V35" s="96" t="str">
        <f t="shared" si="164"/>
        <v/>
      </c>
      <c r="W35" s="97"/>
      <c r="X35" s="96" t="str">
        <f t="shared" si="165"/>
        <v/>
      </c>
      <c r="Y35" s="98" t="str">
        <f t="shared" si="166"/>
        <v/>
      </c>
      <c r="Z35" s="99" t="str">
        <f t="shared" si="11"/>
        <v/>
      </c>
      <c r="AB35" s="80"/>
    </row>
    <row r="36" spans="1:28" ht="21.95" customHeight="1" thickBot="1" x14ac:dyDescent="0.25">
      <c r="A36" s="277"/>
      <c r="B36" s="110" t="s">
        <v>143</v>
      </c>
      <c r="C36" s="111" t="s">
        <v>33</v>
      </c>
      <c r="D36" s="222">
        <v>9.5</v>
      </c>
      <c r="E36" s="112"/>
      <c r="F36" s="113" t="str">
        <f t="shared" ref="F36" si="167">IF(E$10="","",(+E36*$D36))</f>
        <v/>
      </c>
      <c r="G36" s="114"/>
      <c r="H36" s="113" t="str">
        <f t="shared" ref="H36" si="168">IF(G$10="","",(+G36*$D36))</f>
        <v/>
      </c>
      <c r="I36" s="114"/>
      <c r="J36" s="113" t="str">
        <f t="shared" ref="J36" si="169">IF(I$10="","",(+I36*$D36))</f>
        <v/>
      </c>
      <c r="K36" s="114"/>
      <c r="L36" s="113" t="str">
        <f t="shared" ref="L36" si="170">IF(K$10="","",(+K36*$D36))</f>
        <v/>
      </c>
      <c r="M36" s="114"/>
      <c r="N36" s="113" t="str">
        <f t="shared" ref="N36" si="171">IF(M$10="","",(+M36*$D36))</f>
        <v/>
      </c>
      <c r="O36" s="114"/>
      <c r="P36" s="113" t="str">
        <f t="shared" ref="P36" si="172">IF(O$10="","",(+O36*$D36))</f>
        <v/>
      </c>
      <c r="Q36" s="114"/>
      <c r="R36" s="113" t="str">
        <f t="shared" ref="R36" si="173">IF(Q$10="","",(+Q36*$D36))</f>
        <v/>
      </c>
      <c r="S36" s="114"/>
      <c r="T36" s="113" t="str">
        <f t="shared" ref="T36" si="174">IF(S$10="","",(+S36*$D36))</f>
        <v/>
      </c>
      <c r="U36" s="114"/>
      <c r="V36" s="113" t="str">
        <f t="shared" ref="V36" si="175">IF(U$10="","",(+U36*$D36))</f>
        <v/>
      </c>
      <c r="W36" s="114"/>
      <c r="X36" s="113" t="str">
        <f t="shared" ref="X36" si="176">IF(W$10="","",(+W36*$D36))</f>
        <v/>
      </c>
      <c r="Y36" s="115" t="str">
        <f t="shared" ref="Y36" si="177">IF(E$10="","",(+E36+G36+I36+K36+M36+O36+Q36+S36+U36+W36))</f>
        <v/>
      </c>
      <c r="Z36" s="116" t="str">
        <f t="shared" ref="Z36" si="178">IF(E$10="","",(+Y36*$D36))</f>
        <v/>
      </c>
      <c r="AB36" s="80"/>
    </row>
    <row r="37" spans="1:28" ht="21.95" customHeight="1" thickTop="1" x14ac:dyDescent="0.2">
      <c r="A37" s="272" t="s">
        <v>18</v>
      </c>
      <c r="B37" s="172" t="s">
        <v>127</v>
      </c>
      <c r="C37" s="170" t="s">
        <v>34</v>
      </c>
      <c r="D37" s="171">
        <v>16</v>
      </c>
      <c r="E37" s="208"/>
      <c r="F37" s="209" t="str">
        <f t="shared" ref="F37" si="179">IF(E$10="","",(+E37*$D37))</f>
        <v/>
      </c>
      <c r="G37" s="210"/>
      <c r="H37" s="209" t="str">
        <f t="shared" ref="H37" si="180">IF(G$10="","",(+G37*$D37))</f>
        <v/>
      </c>
      <c r="I37" s="210"/>
      <c r="J37" s="209" t="str">
        <f t="shared" ref="J37" si="181">IF(I$10="","",(+I37*$D37))</f>
        <v/>
      </c>
      <c r="K37" s="210"/>
      <c r="L37" s="209" t="str">
        <f t="shared" ref="L37" si="182">IF(K$10="","",(+K37*$D37))</f>
        <v/>
      </c>
      <c r="M37" s="210"/>
      <c r="N37" s="209" t="str">
        <f t="shared" ref="N37" si="183">IF(M$10="","",(+M37*$D37))</f>
        <v/>
      </c>
      <c r="O37" s="210"/>
      <c r="P37" s="209" t="str">
        <f t="shared" ref="P37" si="184">IF(O$10="","",(+O37*$D37))</f>
        <v/>
      </c>
      <c r="Q37" s="210"/>
      <c r="R37" s="209" t="str">
        <f t="shared" ref="R37" si="185">IF(Q$10="","",(+Q37*$D37))</f>
        <v/>
      </c>
      <c r="S37" s="210"/>
      <c r="T37" s="209" t="str">
        <f t="shared" ref="T37" si="186">IF(S$10="","",(+S37*$D37))</f>
        <v/>
      </c>
      <c r="U37" s="210"/>
      <c r="V37" s="209" t="str">
        <f t="shared" ref="V37" si="187">IF(U$10="","",(+U37*$D37))</f>
        <v/>
      </c>
      <c r="W37" s="210"/>
      <c r="X37" s="209" t="str">
        <f t="shared" ref="X37" si="188">IF(W$10="","",(+W37*$D37))</f>
        <v/>
      </c>
      <c r="Y37" s="211" t="str">
        <f t="shared" ref="Y37" si="189">IF(E$10="","",(+E37+G37+I37+K37+M37+O37+Q37+S37+U37+W37))</f>
        <v/>
      </c>
      <c r="Z37" s="212" t="str">
        <f t="shared" ref="Z37" si="190">IF(E$10="","",(+Y37*$D37))</f>
        <v/>
      </c>
      <c r="AB37" s="80"/>
    </row>
    <row r="38" spans="1:28" ht="21.95" hidden="1" customHeight="1" x14ac:dyDescent="0.2">
      <c r="A38" s="272"/>
      <c r="B38" s="100" t="s">
        <v>55</v>
      </c>
      <c r="C38" s="106" t="s">
        <v>34</v>
      </c>
      <c r="D38" s="83">
        <v>14</v>
      </c>
      <c r="E38" s="145"/>
      <c r="F38" s="146" t="str">
        <f t="shared" ref="F38" si="191">IF(E$10="","",(+E38*$D38))</f>
        <v/>
      </c>
      <c r="G38" s="87"/>
      <c r="H38" s="146" t="str">
        <f t="shared" ref="H38" si="192">IF(G$10="","",(+G38*$D38))</f>
        <v/>
      </c>
      <c r="I38" s="87"/>
      <c r="J38" s="146" t="str">
        <f t="shared" ref="J38" si="193">IF(I$10="","",(+I38*$D38))</f>
        <v/>
      </c>
      <c r="K38" s="87"/>
      <c r="L38" s="146" t="str">
        <f t="shared" ref="L38" si="194">IF(K$10="","",(+K38*$D38))</f>
        <v/>
      </c>
      <c r="M38" s="87"/>
      <c r="N38" s="146" t="str">
        <f t="shared" ref="N38" si="195">IF(M$10="","",(+M38*$D38))</f>
        <v/>
      </c>
      <c r="O38" s="87"/>
      <c r="P38" s="146" t="str">
        <f t="shared" ref="P38" si="196">IF(O$10="","",(+O38*$D38))</f>
        <v/>
      </c>
      <c r="Q38" s="87"/>
      <c r="R38" s="146" t="str">
        <f t="shared" ref="R38" si="197">IF(Q$10="","",(+Q38*$D38))</f>
        <v/>
      </c>
      <c r="S38" s="87"/>
      <c r="T38" s="146" t="str">
        <f t="shared" ref="T38" si="198">IF(S$10="","",(+S38*$D38))</f>
        <v/>
      </c>
      <c r="U38" s="87"/>
      <c r="V38" s="146" t="str">
        <f t="shared" ref="V38" si="199">IF(U$10="","",(+U38*$D38))</f>
        <v/>
      </c>
      <c r="W38" s="87"/>
      <c r="X38" s="146" t="str">
        <f t="shared" ref="X38" si="200">IF(W$10="","",(+W38*$D38))</f>
        <v/>
      </c>
      <c r="Y38" s="88" t="str">
        <f t="shared" ref="Y38" si="201">IF(E$10="","",(+E38+G38+I38+K38+M38+O38+Q38+S38+U38+W38))</f>
        <v/>
      </c>
      <c r="Z38" s="147" t="str">
        <f t="shared" ref="Z38" si="202">IF(E$10="","",(+Y38*$D38))</f>
        <v/>
      </c>
      <c r="AB38" s="80"/>
    </row>
    <row r="39" spans="1:28" ht="21.95" customHeight="1" x14ac:dyDescent="0.2">
      <c r="A39" s="272"/>
      <c r="B39" s="100" t="s">
        <v>132</v>
      </c>
      <c r="C39" s="106" t="s">
        <v>33</v>
      </c>
      <c r="D39" s="83">
        <v>5</v>
      </c>
      <c r="E39" s="145"/>
      <c r="F39" s="146" t="str">
        <f t="shared" ref="F39" si="203">IF(E$10="","",(+E39*$D39))</f>
        <v/>
      </c>
      <c r="G39" s="87"/>
      <c r="H39" s="146" t="str">
        <f t="shared" ref="H39" si="204">IF(G$10="","",(+G39*$D39))</f>
        <v/>
      </c>
      <c r="I39" s="87"/>
      <c r="J39" s="146" t="str">
        <f t="shared" ref="J39" si="205">IF(I$10="","",(+I39*$D39))</f>
        <v/>
      </c>
      <c r="K39" s="87"/>
      <c r="L39" s="146" t="str">
        <f t="shared" ref="L39" si="206">IF(K$10="","",(+K39*$D39))</f>
        <v/>
      </c>
      <c r="M39" s="87"/>
      <c r="N39" s="146" t="str">
        <f t="shared" ref="N39" si="207">IF(M$10="","",(+M39*$D39))</f>
        <v/>
      </c>
      <c r="O39" s="87"/>
      <c r="P39" s="146" t="str">
        <f t="shared" ref="P39" si="208">IF(O$10="","",(+O39*$D39))</f>
        <v/>
      </c>
      <c r="Q39" s="87"/>
      <c r="R39" s="146" t="str">
        <f t="shared" ref="R39" si="209">IF(Q$10="","",(+Q39*$D39))</f>
        <v/>
      </c>
      <c r="S39" s="87"/>
      <c r="T39" s="146" t="str">
        <f t="shared" ref="T39" si="210">IF(S$10="","",(+S39*$D39))</f>
        <v/>
      </c>
      <c r="U39" s="87"/>
      <c r="V39" s="146" t="str">
        <f t="shared" ref="V39" si="211">IF(U$10="","",(+U39*$D39))</f>
        <v/>
      </c>
      <c r="W39" s="87"/>
      <c r="X39" s="146" t="str">
        <f t="shared" ref="X39" si="212">IF(W$10="","",(+W39*$D39))</f>
        <v/>
      </c>
      <c r="Y39" s="88" t="str">
        <f t="shared" ref="Y39" si="213">IF(E$10="","",(+E39+G39+I39+K39+M39+O39+Q39+S39+U39+W39))</f>
        <v/>
      </c>
      <c r="Z39" s="147" t="str">
        <f t="shared" ref="Z39" si="214">IF(E$10="","",(+Y39*$D39))</f>
        <v/>
      </c>
      <c r="AB39" s="80"/>
    </row>
    <row r="40" spans="1:28" ht="21.95" customHeight="1" x14ac:dyDescent="0.2">
      <c r="A40" s="272"/>
      <c r="B40" s="100" t="s">
        <v>94</v>
      </c>
      <c r="C40" s="106" t="s">
        <v>33</v>
      </c>
      <c r="D40" s="83">
        <v>9</v>
      </c>
      <c r="E40" s="145"/>
      <c r="F40" s="146" t="str">
        <f t="shared" ref="F40:F43" si="215">IF(E$10="","",(+E40*$D40))</f>
        <v/>
      </c>
      <c r="G40" s="87"/>
      <c r="H40" s="146" t="str">
        <f t="shared" ref="H40:H43" si="216">IF(G$10="","",(+G40*$D40))</f>
        <v/>
      </c>
      <c r="I40" s="87"/>
      <c r="J40" s="146" t="str">
        <f t="shared" ref="J40:J43" si="217">IF(I$10="","",(+I40*$D40))</f>
        <v/>
      </c>
      <c r="K40" s="87"/>
      <c r="L40" s="146" t="str">
        <f t="shared" ref="L40:L43" si="218">IF(K$10="","",(+K40*$D40))</f>
        <v/>
      </c>
      <c r="M40" s="87"/>
      <c r="N40" s="146" t="str">
        <f t="shared" ref="N40:N43" si="219">IF(M$10="","",(+M40*$D40))</f>
        <v/>
      </c>
      <c r="O40" s="87"/>
      <c r="P40" s="146" t="str">
        <f t="shared" ref="P40:P43" si="220">IF(O$10="","",(+O40*$D40))</f>
        <v/>
      </c>
      <c r="Q40" s="87"/>
      <c r="R40" s="146" t="str">
        <f t="shared" ref="R40:R43" si="221">IF(Q$10="","",(+Q40*$D40))</f>
        <v/>
      </c>
      <c r="S40" s="87"/>
      <c r="T40" s="146" t="str">
        <f t="shared" ref="T40:T43" si="222">IF(S$10="","",(+S40*$D40))</f>
        <v/>
      </c>
      <c r="U40" s="87"/>
      <c r="V40" s="146" t="str">
        <f t="shared" ref="V40:V43" si="223">IF(U$10="","",(+U40*$D40))</f>
        <v/>
      </c>
      <c r="W40" s="87"/>
      <c r="X40" s="146" t="str">
        <f t="shared" ref="X40:X43" si="224">IF(W$10="","",(+W40*$D40))</f>
        <v/>
      </c>
      <c r="Y40" s="88" t="str">
        <f t="shared" ref="Y40:Y43" si="225">IF(E$10="","",(+E40+G40+I40+K40+M40+O40+Q40+S40+U40+W40))</f>
        <v/>
      </c>
      <c r="Z40" s="147" t="str">
        <f t="shared" ref="Z40:Z43" si="226">IF(E$10="","",(+Y40*$D40))</f>
        <v/>
      </c>
      <c r="AB40" s="80"/>
    </row>
    <row r="41" spans="1:28" ht="21.95" customHeight="1" x14ac:dyDescent="0.2">
      <c r="A41" s="272"/>
      <c r="B41" s="100" t="s">
        <v>184</v>
      </c>
      <c r="C41" s="106" t="s">
        <v>179</v>
      </c>
      <c r="D41" s="83">
        <v>14</v>
      </c>
      <c r="E41" s="145"/>
      <c r="F41" s="146" t="str">
        <f t="shared" ref="F41:F42" si="227">IF(E$10="","",(+E41*$D41))</f>
        <v/>
      </c>
      <c r="G41" s="87"/>
      <c r="H41" s="146" t="str">
        <f t="shared" ref="H41:H42" si="228">IF(G$10="","",(+G41*$D41))</f>
        <v/>
      </c>
      <c r="I41" s="87"/>
      <c r="J41" s="146" t="str">
        <f t="shared" ref="J41:J42" si="229">IF(I$10="","",(+I41*$D41))</f>
        <v/>
      </c>
      <c r="K41" s="87"/>
      <c r="L41" s="146" t="str">
        <f t="shared" ref="L41:L42" si="230">IF(K$10="","",(+K41*$D41))</f>
        <v/>
      </c>
      <c r="M41" s="87"/>
      <c r="N41" s="146" t="str">
        <f t="shared" ref="N41:N42" si="231">IF(M$10="","",(+M41*$D41))</f>
        <v/>
      </c>
      <c r="O41" s="87"/>
      <c r="P41" s="146" t="str">
        <f t="shared" ref="P41:P42" si="232">IF(O$10="","",(+O41*$D41))</f>
        <v/>
      </c>
      <c r="Q41" s="87"/>
      <c r="R41" s="146" t="str">
        <f t="shared" ref="R41:R42" si="233">IF(Q$10="","",(+Q41*$D41))</f>
        <v/>
      </c>
      <c r="S41" s="87"/>
      <c r="T41" s="146" t="str">
        <f t="shared" ref="T41:T42" si="234">IF(S$10="","",(+S41*$D41))</f>
        <v/>
      </c>
      <c r="U41" s="87"/>
      <c r="V41" s="146" t="str">
        <f t="shared" ref="V41:V42" si="235">IF(U$10="","",(+U41*$D41))</f>
        <v/>
      </c>
      <c r="W41" s="87"/>
      <c r="X41" s="146" t="str">
        <f t="shared" ref="X41:X42" si="236">IF(W$10="","",(+W41*$D41))</f>
        <v/>
      </c>
      <c r="Y41" s="88" t="str">
        <f t="shared" ref="Y41:Y42" si="237">IF(E$10="","",(+E41+G41+I41+K41+M41+O41+Q41+S41+U41+W41))</f>
        <v/>
      </c>
      <c r="Z41" s="147" t="str">
        <f t="shared" ref="Z41:Z42" si="238">IF(E$10="","",(+Y41*$D41))</f>
        <v/>
      </c>
      <c r="AB41" s="80"/>
    </row>
    <row r="42" spans="1:28" ht="21.95" customHeight="1" x14ac:dyDescent="0.2">
      <c r="A42" s="272"/>
      <c r="B42" s="100" t="s">
        <v>185</v>
      </c>
      <c r="C42" s="106" t="s">
        <v>33</v>
      </c>
      <c r="D42" s="83">
        <v>9</v>
      </c>
      <c r="E42" s="145"/>
      <c r="F42" s="146" t="str">
        <f t="shared" si="227"/>
        <v/>
      </c>
      <c r="G42" s="87"/>
      <c r="H42" s="146" t="str">
        <f t="shared" si="228"/>
        <v/>
      </c>
      <c r="I42" s="87"/>
      <c r="J42" s="146" t="str">
        <f t="shared" si="229"/>
        <v/>
      </c>
      <c r="K42" s="87"/>
      <c r="L42" s="146" t="str">
        <f t="shared" si="230"/>
        <v/>
      </c>
      <c r="M42" s="87"/>
      <c r="N42" s="146" t="str">
        <f t="shared" si="231"/>
        <v/>
      </c>
      <c r="O42" s="87"/>
      <c r="P42" s="146" t="str">
        <f t="shared" si="232"/>
        <v/>
      </c>
      <c r="Q42" s="87"/>
      <c r="R42" s="146" t="str">
        <f t="shared" si="233"/>
        <v/>
      </c>
      <c r="S42" s="87"/>
      <c r="T42" s="146" t="str">
        <f t="shared" si="234"/>
        <v/>
      </c>
      <c r="U42" s="87"/>
      <c r="V42" s="146" t="str">
        <f t="shared" si="235"/>
        <v/>
      </c>
      <c r="W42" s="87"/>
      <c r="X42" s="146" t="str">
        <f t="shared" si="236"/>
        <v/>
      </c>
      <c r="Y42" s="88" t="str">
        <f t="shared" si="237"/>
        <v/>
      </c>
      <c r="Z42" s="147" t="str">
        <f t="shared" si="238"/>
        <v/>
      </c>
      <c r="AB42" s="80"/>
    </row>
    <row r="43" spans="1:28" ht="21.95" customHeight="1" x14ac:dyDescent="0.2">
      <c r="A43" s="272"/>
      <c r="B43" s="81" t="s">
        <v>167</v>
      </c>
      <c r="C43" s="106" t="s">
        <v>123</v>
      </c>
      <c r="D43" s="83">
        <v>9.5</v>
      </c>
      <c r="E43" s="101"/>
      <c r="F43" s="102" t="str">
        <f t="shared" si="215"/>
        <v/>
      </c>
      <c r="G43" s="103"/>
      <c r="H43" s="102" t="str">
        <f t="shared" si="216"/>
        <v/>
      </c>
      <c r="I43" s="103"/>
      <c r="J43" s="102" t="str">
        <f t="shared" si="217"/>
        <v/>
      </c>
      <c r="K43" s="103"/>
      <c r="L43" s="102" t="str">
        <f t="shared" si="218"/>
        <v/>
      </c>
      <c r="M43" s="103"/>
      <c r="N43" s="102" t="str">
        <f t="shared" si="219"/>
        <v/>
      </c>
      <c r="O43" s="103"/>
      <c r="P43" s="102" t="str">
        <f t="shared" si="220"/>
        <v/>
      </c>
      <c r="Q43" s="103"/>
      <c r="R43" s="102" t="str">
        <f t="shared" si="221"/>
        <v/>
      </c>
      <c r="S43" s="103"/>
      <c r="T43" s="102" t="str">
        <f t="shared" si="222"/>
        <v/>
      </c>
      <c r="U43" s="103"/>
      <c r="V43" s="102" t="str">
        <f t="shared" si="223"/>
        <v/>
      </c>
      <c r="W43" s="103"/>
      <c r="X43" s="102" t="str">
        <f t="shared" si="224"/>
        <v/>
      </c>
      <c r="Y43" s="104" t="str">
        <f t="shared" si="225"/>
        <v/>
      </c>
      <c r="Z43" s="105" t="str">
        <f t="shared" si="226"/>
        <v/>
      </c>
      <c r="AB43" s="80"/>
    </row>
    <row r="44" spans="1:28" ht="21.95" customHeight="1" x14ac:dyDescent="0.2">
      <c r="A44" s="272"/>
      <c r="B44" s="81" t="s">
        <v>168</v>
      </c>
      <c r="C44" s="106" t="s">
        <v>119</v>
      </c>
      <c r="D44" s="83">
        <v>9.5</v>
      </c>
      <c r="E44" s="101"/>
      <c r="F44" s="102" t="str">
        <f t="shared" ref="F44:F46" si="239">IF(E$10="","",(+E44*$D44))</f>
        <v/>
      </c>
      <c r="G44" s="103"/>
      <c r="H44" s="102" t="str">
        <f t="shared" ref="H44:H46" si="240">IF(G$10="","",(+G44*$D44))</f>
        <v/>
      </c>
      <c r="I44" s="103"/>
      <c r="J44" s="102" t="str">
        <f t="shared" ref="J44:J46" si="241">IF(I$10="","",(+I44*$D44))</f>
        <v/>
      </c>
      <c r="K44" s="103"/>
      <c r="L44" s="102" t="str">
        <f t="shared" ref="L44:L46" si="242">IF(K$10="","",(+K44*$D44))</f>
        <v/>
      </c>
      <c r="M44" s="103"/>
      <c r="N44" s="102" t="str">
        <f t="shared" ref="N44:N46" si="243">IF(M$10="","",(+M44*$D44))</f>
        <v/>
      </c>
      <c r="O44" s="103"/>
      <c r="P44" s="102" t="str">
        <f t="shared" ref="P44:P46" si="244">IF(O$10="","",(+O44*$D44))</f>
        <v/>
      </c>
      <c r="Q44" s="103"/>
      <c r="R44" s="102" t="str">
        <f t="shared" ref="R44:R46" si="245">IF(Q$10="","",(+Q44*$D44))</f>
        <v/>
      </c>
      <c r="S44" s="103"/>
      <c r="T44" s="102" t="str">
        <f t="shared" ref="T44:T46" si="246">IF(S$10="","",(+S44*$D44))</f>
        <v/>
      </c>
      <c r="U44" s="103"/>
      <c r="V44" s="102" t="str">
        <f t="shared" ref="V44:V46" si="247">IF(U$10="","",(+U44*$D44))</f>
        <v/>
      </c>
      <c r="W44" s="103"/>
      <c r="X44" s="102" t="str">
        <f t="shared" ref="X44:X46" si="248">IF(W$10="","",(+W44*$D44))</f>
        <v/>
      </c>
      <c r="Y44" s="104" t="str">
        <f t="shared" ref="Y44:Y46" si="249">IF(E$10="","",(+E44+G44+I44+K44+M44+O44+Q44+S44+U44+W44))</f>
        <v/>
      </c>
      <c r="Z44" s="105" t="str">
        <f t="shared" ref="Z44:Z46" si="250">IF(E$10="","",(+Y44*$D44))</f>
        <v/>
      </c>
      <c r="AB44" s="80"/>
    </row>
    <row r="45" spans="1:28" ht="21.95" customHeight="1" x14ac:dyDescent="0.2">
      <c r="A45" s="272"/>
      <c r="B45" s="92" t="s">
        <v>146</v>
      </c>
      <c r="C45" s="173" t="s">
        <v>119</v>
      </c>
      <c r="D45" s="94">
        <v>9.5</v>
      </c>
      <c r="E45" s="195"/>
      <c r="F45" s="196" t="str">
        <f t="shared" ref="F45" si="251">IF(E$10="","",(+E45*$D45))</f>
        <v/>
      </c>
      <c r="G45" s="197"/>
      <c r="H45" s="196" t="str">
        <f t="shared" ref="H45" si="252">IF(G$10="","",(+G45*$D45))</f>
        <v/>
      </c>
      <c r="I45" s="197"/>
      <c r="J45" s="196" t="str">
        <f t="shared" ref="J45" si="253">IF(I$10="","",(+I45*$D45))</f>
        <v/>
      </c>
      <c r="K45" s="197"/>
      <c r="L45" s="196" t="str">
        <f t="shared" ref="L45" si="254">IF(K$10="","",(+K45*$D45))</f>
        <v/>
      </c>
      <c r="M45" s="197"/>
      <c r="N45" s="196" t="str">
        <f t="shared" ref="N45" si="255">IF(M$10="","",(+M45*$D45))</f>
        <v/>
      </c>
      <c r="O45" s="197"/>
      <c r="P45" s="196" t="str">
        <f t="shared" ref="P45" si="256">IF(O$10="","",(+O45*$D45))</f>
        <v/>
      </c>
      <c r="Q45" s="197"/>
      <c r="R45" s="196" t="str">
        <f t="shared" ref="R45" si="257">IF(Q$10="","",(+Q45*$D45))</f>
        <v/>
      </c>
      <c r="S45" s="197"/>
      <c r="T45" s="196" t="str">
        <f t="shared" ref="T45" si="258">IF(S$10="","",(+S45*$D45))</f>
        <v/>
      </c>
      <c r="U45" s="197"/>
      <c r="V45" s="196" t="str">
        <f t="shared" ref="V45" si="259">IF(U$10="","",(+U45*$D45))</f>
        <v/>
      </c>
      <c r="W45" s="197"/>
      <c r="X45" s="196" t="str">
        <f t="shared" ref="X45" si="260">IF(W$10="","",(+W45*$D45))</f>
        <v/>
      </c>
      <c r="Y45" s="198" t="str">
        <f t="shared" ref="Y45" si="261">IF(E$10="","",(+E45+G45+I45+K45+M45+O45+Q45+S45+U45+W45))</f>
        <v/>
      </c>
      <c r="Z45" s="199" t="str">
        <f t="shared" ref="Z45" si="262">IF(E$10="","",(+Y45*$D45))</f>
        <v/>
      </c>
      <c r="AB45" s="80"/>
    </row>
    <row r="46" spans="1:28" ht="21.95" customHeight="1" x14ac:dyDescent="0.2">
      <c r="A46" s="272"/>
      <c r="B46" s="92" t="s">
        <v>120</v>
      </c>
      <c r="C46" s="173" t="s">
        <v>40</v>
      </c>
      <c r="D46" s="94">
        <v>4</v>
      </c>
      <c r="E46" s="195"/>
      <c r="F46" s="196" t="str">
        <f t="shared" si="239"/>
        <v/>
      </c>
      <c r="G46" s="197"/>
      <c r="H46" s="196" t="str">
        <f t="shared" si="240"/>
        <v/>
      </c>
      <c r="I46" s="197"/>
      <c r="J46" s="196" t="str">
        <f t="shared" si="241"/>
        <v/>
      </c>
      <c r="K46" s="197"/>
      <c r="L46" s="196" t="str">
        <f t="shared" si="242"/>
        <v/>
      </c>
      <c r="M46" s="197"/>
      <c r="N46" s="196" t="str">
        <f t="shared" si="243"/>
        <v/>
      </c>
      <c r="O46" s="197"/>
      <c r="P46" s="196" t="str">
        <f t="shared" si="244"/>
        <v/>
      </c>
      <c r="Q46" s="197"/>
      <c r="R46" s="196" t="str">
        <f t="shared" si="245"/>
        <v/>
      </c>
      <c r="S46" s="197"/>
      <c r="T46" s="196" t="str">
        <f t="shared" si="246"/>
        <v/>
      </c>
      <c r="U46" s="197"/>
      <c r="V46" s="196" t="str">
        <f t="shared" si="247"/>
        <v/>
      </c>
      <c r="W46" s="197"/>
      <c r="X46" s="196" t="str">
        <f t="shared" si="248"/>
        <v/>
      </c>
      <c r="Y46" s="198" t="str">
        <f t="shared" si="249"/>
        <v/>
      </c>
      <c r="Z46" s="199" t="str">
        <f t="shared" si="250"/>
        <v/>
      </c>
      <c r="AB46" s="80"/>
    </row>
    <row r="47" spans="1:28" ht="21.95" customHeight="1" thickBot="1" x14ac:dyDescent="0.25">
      <c r="A47" s="272"/>
      <c r="B47" s="92" t="s">
        <v>136</v>
      </c>
      <c r="C47" s="173" t="s">
        <v>133</v>
      </c>
      <c r="D47" s="94">
        <v>8</v>
      </c>
      <c r="E47" s="195"/>
      <c r="F47" s="196" t="str">
        <f t="shared" ref="F47" si="263">IF(E$10="","",(+E47*$D47))</f>
        <v/>
      </c>
      <c r="G47" s="197"/>
      <c r="H47" s="196" t="str">
        <f t="shared" ref="H47" si="264">IF(G$10="","",(+G47*$D47))</f>
        <v/>
      </c>
      <c r="I47" s="197"/>
      <c r="J47" s="196" t="str">
        <f t="shared" ref="J47" si="265">IF(I$10="","",(+I47*$D47))</f>
        <v/>
      </c>
      <c r="K47" s="197"/>
      <c r="L47" s="196" t="str">
        <f t="shared" ref="L47" si="266">IF(K$10="","",(+K47*$D47))</f>
        <v/>
      </c>
      <c r="M47" s="197"/>
      <c r="N47" s="196" t="str">
        <f t="shared" ref="N47" si="267">IF(M$10="","",(+M47*$D47))</f>
        <v/>
      </c>
      <c r="O47" s="197"/>
      <c r="P47" s="196" t="str">
        <f t="shared" ref="P47" si="268">IF(O$10="","",(+O47*$D47))</f>
        <v/>
      </c>
      <c r="Q47" s="197"/>
      <c r="R47" s="196" t="str">
        <f t="shared" ref="R47" si="269">IF(Q$10="","",(+Q47*$D47))</f>
        <v/>
      </c>
      <c r="S47" s="197"/>
      <c r="T47" s="196" t="str">
        <f t="shared" ref="T47" si="270">IF(S$10="","",(+S47*$D47))</f>
        <v/>
      </c>
      <c r="U47" s="197"/>
      <c r="V47" s="196" t="str">
        <f t="shared" ref="V47" si="271">IF(U$10="","",(+U47*$D47))</f>
        <v/>
      </c>
      <c r="W47" s="197"/>
      <c r="X47" s="196" t="str">
        <f t="shared" ref="X47" si="272">IF(W$10="","",(+W47*$D47))</f>
        <v/>
      </c>
      <c r="Y47" s="198" t="str">
        <f t="shared" ref="Y47" si="273">IF(E$10="","",(+E47+G47+I47+K47+M47+O47+Q47+S47+U47+W47))</f>
        <v/>
      </c>
      <c r="Z47" s="199" t="str">
        <f t="shared" ref="Z47" si="274">IF(E$10="","",(+Y47*$D47))</f>
        <v/>
      </c>
      <c r="AB47" s="80"/>
    </row>
    <row r="48" spans="1:28" ht="24" customHeight="1" thickTop="1" thickBot="1" x14ac:dyDescent="0.25">
      <c r="A48" s="200" t="s">
        <v>19</v>
      </c>
      <c r="B48" s="201" t="s">
        <v>20</v>
      </c>
      <c r="C48" s="202" t="s">
        <v>21</v>
      </c>
      <c r="D48" s="160">
        <v>2.95</v>
      </c>
      <c r="E48" s="203"/>
      <c r="F48" s="204" t="str">
        <f t="shared" ref="F48" si="275">IF(E$10="","",(+E48*$D48))</f>
        <v/>
      </c>
      <c r="G48" s="205"/>
      <c r="H48" s="204" t="str">
        <f t="shared" ref="H48" si="276">IF(G$10="","",(+G48*$D48))</f>
        <v/>
      </c>
      <c r="I48" s="205"/>
      <c r="J48" s="204" t="str">
        <f t="shared" ref="J48" si="277">IF(I$10="","",(+I48*$D48))</f>
        <v/>
      </c>
      <c r="K48" s="205"/>
      <c r="L48" s="204" t="str">
        <f t="shared" ref="L48" si="278">IF(K$10="","",(+K48*$D48))</f>
        <v/>
      </c>
      <c r="M48" s="205"/>
      <c r="N48" s="204" t="str">
        <f t="shared" ref="N48" si="279">IF(M$10="","",(+M48*$D48))</f>
        <v/>
      </c>
      <c r="O48" s="205"/>
      <c r="P48" s="204" t="str">
        <f t="shared" ref="P48" si="280">IF(O$10="","",(+O48*$D48))</f>
        <v/>
      </c>
      <c r="Q48" s="205"/>
      <c r="R48" s="204" t="str">
        <f t="shared" ref="R48" si="281">IF(Q$10="","",(+Q48*$D48))</f>
        <v/>
      </c>
      <c r="S48" s="205"/>
      <c r="T48" s="204" t="str">
        <f t="shared" ref="T48" si="282">IF(S$10="","",(+S48*$D48))</f>
        <v/>
      </c>
      <c r="U48" s="205"/>
      <c r="V48" s="204" t="str">
        <f t="shared" ref="V48" si="283">IF(U$10="","",(+U48*$D48))</f>
        <v/>
      </c>
      <c r="W48" s="205"/>
      <c r="X48" s="204" t="str">
        <f t="shared" ref="X48" si="284">IF(W$10="","",(+W48*$D48))</f>
        <v/>
      </c>
      <c r="Y48" s="128" t="str">
        <f t="shared" ref="Y48" si="285">IF(E$10="","",(+E48+G48+I48+K48+M48+O48+Q48+S48+U48+W48))</f>
        <v/>
      </c>
      <c r="Z48" s="129" t="str">
        <f t="shared" ref="Z48" si="286">IF(E$10="","",(+Y48*$D48))</f>
        <v/>
      </c>
      <c r="AB48" s="80"/>
    </row>
    <row r="49" spans="1:28" ht="21.95" customHeight="1" thickTop="1" x14ac:dyDescent="0.2">
      <c r="A49" s="269" t="s">
        <v>58</v>
      </c>
      <c r="B49" s="175" t="s">
        <v>100</v>
      </c>
      <c r="C49" s="109" t="s">
        <v>60</v>
      </c>
      <c r="D49" s="176">
        <v>2.9</v>
      </c>
      <c r="E49" s="118"/>
      <c r="F49" s="119" t="str">
        <f t="shared" ref="F49:F50" si="287">IF(E$10="","",(+E49*$D49))</f>
        <v/>
      </c>
      <c r="G49" s="90"/>
      <c r="H49" s="119" t="str">
        <f t="shared" ref="H49:H50" si="288">IF(G$10="","",(+G49*$D49))</f>
        <v/>
      </c>
      <c r="I49" s="90"/>
      <c r="J49" s="119" t="str">
        <f t="shared" ref="J49:J50" si="289">IF(I$10="","",(+I49*$D49))</f>
        <v/>
      </c>
      <c r="K49" s="90"/>
      <c r="L49" s="119" t="str">
        <f t="shared" ref="L49:L50" si="290">IF(K$10="","",(+K49*$D49))</f>
        <v/>
      </c>
      <c r="M49" s="90"/>
      <c r="N49" s="119" t="str">
        <f t="shared" ref="N49:N50" si="291">IF(M$10="","",(+M49*$D49))</f>
        <v/>
      </c>
      <c r="O49" s="90"/>
      <c r="P49" s="119" t="str">
        <f t="shared" ref="P49:P50" si="292">IF(O$10="","",(+O49*$D49))</f>
        <v/>
      </c>
      <c r="Q49" s="90"/>
      <c r="R49" s="119" t="str">
        <f t="shared" ref="R49:R50" si="293">IF(Q$10="","",(+Q49*$D49))</f>
        <v/>
      </c>
      <c r="S49" s="90"/>
      <c r="T49" s="119" t="str">
        <f t="shared" ref="T49:T50" si="294">IF(S$10="","",(+S49*$D49))</f>
        <v/>
      </c>
      <c r="U49" s="90"/>
      <c r="V49" s="119" t="str">
        <f t="shared" ref="V49:V50" si="295">IF(U$10="","",(+U49*$D49))</f>
        <v/>
      </c>
      <c r="W49" s="90"/>
      <c r="X49" s="119" t="str">
        <f t="shared" ref="X49:X50" si="296">IF(W$10="","",(+W49*$D49))</f>
        <v/>
      </c>
      <c r="Y49" s="117" t="str">
        <f t="shared" ref="Y49:Y50" si="297">IF(E$10="","",(+E49+G49+I49+K49+M49+O49+Q49+S49+U49+W49))</f>
        <v/>
      </c>
      <c r="Z49" s="120" t="str">
        <f t="shared" ref="Z49:Z50" si="298">IF(E$10="","",(+Y49*$D49))</f>
        <v/>
      </c>
      <c r="AB49" s="80"/>
    </row>
    <row r="50" spans="1:28" ht="21.95" customHeight="1" x14ac:dyDescent="0.2">
      <c r="A50" s="270"/>
      <c r="B50" s="121" t="s">
        <v>99</v>
      </c>
      <c r="C50" s="106" t="s">
        <v>60</v>
      </c>
      <c r="D50" s="83">
        <v>3.2</v>
      </c>
      <c r="E50" s="84"/>
      <c r="F50" s="85" t="str">
        <f t="shared" si="287"/>
        <v/>
      </c>
      <c r="G50" s="87"/>
      <c r="H50" s="85" t="str">
        <f t="shared" si="288"/>
        <v/>
      </c>
      <c r="I50" s="87"/>
      <c r="J50" s="85" t="str">
        <f t="shared" si="289"/>
        <v/>
      </c>
      <c r="K50" s="87"/>
      <c r="L50" s="85" t="str">
        <f t="shared" si="290"/>
        <v/>
      </c>
      <c r="M50" s="87"/>
      <c r="N50" s="85" t="str">
        <f t="shared" si="291"/>
        <v/>
      </c>
      <c r="O50" s="87"/>
      <c r="P50" s="85" t="str">
        <f t="shared" si="292"/>
        <v/>
      </c>
      <c r="Q50" s="87"/>
      <c r="R50" s="85" t="str">
        <f t="shared" si="293"/>
        <v/>
      </c>
      <c r="S50" s="87"/>
      <c r="T50" s="85" t="str">
        <f t="shared" si="294"/>
        <v/>
      </c>
      <c r="U50" s="87"/>
      <c r="V50" s="85" t="str">
        <f t="shared" si="295"/>
        <v/>
      </c>
      <c r="W50" s="87"/>
      <c r="X50" s="85" t="str">
        <f t="shared" si="296"/>
        <v/>
      </c>
      <c r="Y50" s="88" t="str">
        <f t="shared" si="297"/>
        <v/>
      </c>
      <c r="Z50" s="89" t="str">
        <f t="shared" si="298"/>
        <v/>
      </c>
      <c r="AB50" s="80"/>
    </row>
    <row r="51" spans="1:28" ht="21.95" customHeight="1" x14ac:dyDescent="0.2">
      <c r="A51" s="270"/>
      <c r="B51" s="121" t="s">
        <v>160</v>
      </c>
      <c r="C51" s="106" t="s">
        <v>79</v>
      </c>
      <c r="D51" s="83">
        <v>12</v>
      </c>
      <c r="E51" s="84"/>
      <c r="F51" s="85" t="str">
        <f t="shared" ref="F51:F53" si="299">IF(E$10="","",(+E51*$D51))</f>
        <v/>
      </c>
      <c r="G51" s="87"/>
      <c r="H51" s="85" t="str">
        <f t="shared" ref="H51:H53" si="300">IF(G$10="","",(+G51*$D51))</f>
        <v/>
      </c>
      <c r="I51" s="87"/>
      <c r="J51" s="85" t="str">
        <f t="shared" ref="J51:J53" si="301">IF(I$10="","",(+I51*$D51))</f>
        <v/>
      </c>
      <c r="K51" s="87"/>
      <c r="L51" s="85" t="str">
        <f t="shared" ref="L51:L53" si="302">IF(K$10="","",(+K51*$D51))</f>
        <v/>
      </c>
      <c r="M51" s="87"/>
      <c r="N51" s="85" t="str">
        <f t="shared" ref="N51:N53" si="303">IF(M$10="","",(+M51*$D51))</f>
        <v/>
      </c>
      <c r="O51" s="87"/>
      <c r="P51" s="85" t="str">
        <f t="shared" ref="P51:P53" si="304">IF(O$10="","",(+O51*$D51))</f>
        <v/>
      </c>
      <c r="Q51" s="87"/>
      <c r="R51" s="85" t="str">
        <f t="shared" ref="R51:R53" si="305">IF(Q$10="","",(+Q51*$D51))</f>
        <v/>
      </c>
      <c r="S51" s="87"/>
      <c r="T51" s="85" t="str">
        <f t="shared" ref="T51:T53" si="306">IF(S$10="","",(+S51*$D51))</f>
        <v/>
      </c>
      <c r="U51" s="87"/>
      <c r="V51" s="85" t="str">
        <f t="shared" ref="V51:V53" si="307">IF(U$10="","",(+U51*$D51))</f>
        <v/>
      </c>
      <c r="W51" s="87"/>
      <c r="X51" s="85" t="str">
        <f t="shared" ref="X51:X53" si="308">IF(W$10="","",(+W51*$D51))</f>
        <v/>
      </c>
      <c r="Y51" s="88" t="str">
        <f t="shared" ref="Y51:Y53" si="309">IF(E$10="","",(+E51+G51+I51+K51+M51+O51+Q51+S51+U51+W51))</f>
        <v/>
      </c>
      <c r="Z51" s="89" t="str">
        <f t="shared" ref="Z51:Z53" si="310">IF(E$10="","",(+Y51*$D51))</f>
        <v/>
      </c>
      <c r="AB51" s="80"/>
    </row>
    <row r="52" spans="1:28" ht="21.95" customHeight="1" x14ac:dyDescent="0.2">
      <c r="A52" s="270"/>
      <c r="B52" s="121" t="s">
        <v>162</v>
      </c>
      <c r="C52" s="106" t="s">
        <v>169</v>
      </c>
      <c r="D52" s="83">
        <v>13</v>
      </c>
      <c r="E52" s="84"/>
      <c r="F52" s="85" t="str">
        <f t="shared" si="299"/>
        <v/>
      </c>
      <c r="G52" s="87"/>
      <c r="H52" s="85" t="str">
        <f t="shared" si="300"/>
        <v/>
      </c>
      <c r="I52" s="87"/>
      <c r="J52" s="85" t="str">
        <f t="shared" si="301"/>
        <v/>
      </c>
      <c r="K52" s="87"/>
      <c r="L52" s="85" t="str">
        <f t="shared" si="302"/>
        <v/>
      </c>
      <c r="M52" s="87"/>
      <c r="N52" s="85" t="str">
        <f t="shared" si="303"/>
        <v/>
      </c>
      <c r="O52" s="87"/>
      <c r="P52" s="85" t="str">
        <f t="shared" si="304"/>
        <v/>
      </c>
      <c r="Q52" s="87"/>
      <c r="R52" s="85" t="str">
        <f t="shared" si="305"/>
        <v/>
      </c>
      <c r="S52" s="87"/>
      <c r="T52" s="85" t="str">
        <f t="shared" si="306"/>
        <v/>
      </c>
      <c r="U52" s="87"/>
      <c r="V52" s="85" t="str">
        <f t="shared" si="307"/>
        <v/>
      </c>
      <c r="W52" s="87"/>
      <c r="X52" s="85" t="str">
        <f t="shared" si="308"/>
        <v/>
      </c>
      <c r="Y52" s="88" t="str">
        <f t="shared" si="309"/>
        <v/>
      </c>
      <c r="Z52" s="89" t="str">
        <f t="shared" si="310"/>
        <v/>
      </c>
      <c r="AB52" s="80"/>
    </row>
    <row r="53" spans="1:28" ht="21.95" customHeight="1" x14ac:dyDescent="0.2">
      <c r="A53" s="270"/>
      <c r="B53" s="121" t="s">
        <v>163</v>
      </c>
      <c r="C53" s="106" t="s">
        <v>62</v>
      </c>
      <c r="D53" s="83">
        <v>8</v>
      </c>
      <c r="E53" s="84"/>
      <c r="F53" s="85" t="str">
        <f t="shared" si="299"/>
        <v/>
      </c>
      <c r="G53" s="87"/>
      <c r="H53" s="85" t="str">
        <f t="shared" si="300"/>
        <v/>
      </c>
      <c r="I53" s="87"/>
      <c r="J53" s="85" t="str">
        <f t="shared" si="301"/>
        <v/>
      </c>
      <c r="K53" s="87"/>
      <c r="L53" s="85" t="str">
        <f t="shared" si="302"/>
        <v/>
      </c>
      <c r="M53" s="87"/>
      <c r="N53" s="85" t="str">
        <f t="shared" si="303"/>
        <v/>
      </c>
      <c r="O53" s="87"/>
      <c r="P53" s="85" t="str">
        <f t="shared" si="304"/>
        <v/>
      </c>
      <c r="Q53" s="87"/>
      <c r="R53" s="85" t="str">
        <f t="shared" si="305"/>
        <v/>
      </c>
      <c r="S53" s="87"/>
      <c r="T53" s="85" t="str">
        <f t="shared" si="306"/>
        <v/>
      </c>
      <c r="U53" s="87"/>
      <c r="V53" s="85" t="str">
        <f t="shared" si="307"/>
        <v/>
      </c>
      <c r="W53" s="87"/>
      <c r="X53" s="85" t="str">
        <f t="shared" si="308"/>
        <v/>
      </c>
      <c r="Y53" s="88" t="str">
        <f t="shared" si="309"/>
        <v/>
      </c>
      <c r="Z53" s="89" t="str">
        <f t="shared" si="310"/>
        <v/>
      </c>
      <c r="AB53" s="80"/>
    </row>
    <row r="54" spans="1:28" ht="21.95" customHeight="1" x14ac:dyDescent="0.2">
      <c r="A54" s="270"/>
      <c r="B54" s="121" t="s">
        <v>61</v>
      </c>
      <c r="C54" s="106" t="s">
        <v>62</v>
      </c>
      <c r="D54" s="83">
        <v>6.95</v>
      </c>
      <c r="E54" s="84"/>
      <c r="F54" s="85" t="str">
        <f t="shared" ref="F54:F57" si="311">IF(E$10="","",(+E54*$D54))</f>
        <v/>
      </c>
      <c r="G54" s="87"/>
      <c r="H54" s="85" t="str">
        <f t="shared" ref="H54:H57" si="312">IF(G$10="","",(+G54*$D54))</f>
        <v/>
      </c>
      <c r="I54" s="87"/>
      <c r="J54" s="85" t="str">
        <f t="shared" ref="J54:J57" si="313">IF(I$10="","",(+I54*$D54))</f>
        <v/>
      </c>
      <c r="K54" s="87"/>
      <c r="L54" s="85" t="str">
        <f t="shared" ref="L54:L57" si="314">IF(K$10="","",(+K54*$D54))</f>
        <v/>
      </c>
      <c r="M54" s="87"/>
      <c r="N54" s="85" t="str">
        <f t="shared" ref="N54:N57" si="315">IF(M$10="","",(+M54*$D54))</f>
        <v/>
      </c>
      <c r="O54" s="87"/>
      <c r="P54" s="85" t="str">
        <f t="shared" ref="P54:P57" si="316">IF(O$10="","",(+O54*$D54))</f>
        <v/>
      </c>
      <c r="Q54" s="87"/>
      <c r="R54" s="85" t="str">
        <f t="shared" ref="R54:R57" si="317">IF(Q$10="","",(+Q54*$D54))</f>
        <v/>
      </c>
      <c r="S54" s="87"/>
      <c r="T54" s="85" t="str">
        <f t="shared" ref="T54:T57" si="318">IF(S$10="","",(+S54*$D54))</f>
        <v/>
      </c>
      <c r="U54" s="87"/>
      <c r="V54" s="85" t="str">
        <f t="shared" ref="V54:V57" si="319">IF(U$10="","",(+U54*$D54))</f>
        <v/>
      </c>
      <c r="W54" s="87"/>
      <c r="X54" s="85" t="str">
        <f t="shared" ref="X54:X57" si="320">IF(W$10="","",(+W54*$D54))</f>
        <v/>
      </c>
      <c r="Y54" s="88" t="str">
        <f t="shared" ref="Y54:Y57" si="321">IF(E$10="","",(+E54+G54+I54+K54+M54+O54+Q54+S54+U54+W54))</f>
        <v/>
      </c>
      <c r="Z54" s="89" t="str">
        <f t="shared" ref="Z54:Z57" si="322">IF(E$10="","",(+Y54*$D54))</f>
        <v/>
      </c>
      <c r="AB54" s="80"/>
    </row>
    <row r="55" spans="1:28" ht="21.95" customHeight="1" x14ac:dyDescent="0.2">
      <c r="A55" s="270"/>
      <c r="B55" s="121" t="s">
        <v>63</v>
      </c>
      <c r="C55" s="106" t="s">
        <v>62</v>
      </c>
      <c r="D55" s="83">
        <v>6.95</v>
      </c>
      <c r="E55" s="84"/>
      <c r="F55" s="85" t="str">
        <f t="shared" si="311"/>
        <v/>
      </c>
      <c r="G55" s="87"/>
      <c r="H55" s="85" t="str">
        <f t="shared" si="312"/>
        <v/>
      </c>
      <c r="I55" s="87"/>
      <c r="J55" s="85" t="str">
        <f t="shared" si="313"/>
        <v/>
      </c>
      <c r="K55" s="87"/>
      <c r="L55" s="85" t="str">
        <f t="shared" si="314"/>
        <v/>
      </c>
      <c r="M55" s="87"/>
      <c r="N55" s="85" t="str">
        <f t="shared" si="315"/>
        <v/>
      </c>
      <c r="O55" s="87"/>
      <c r="P55" s="85" t="str">
        <f t="shared" si="316"/>
        <v/>
      </c>
      <c r="Q55" s="87"/>
      <c r="R55" s="85" t="str">
        <f t="shared" si="317"/>
        <v/>
      </c>
      <c r="S55" s="87"/>
      <c r="T55" s="85" t="str">
        <f t="shared" si="318"/>
        <v/>
      </c>
      <c r="U55" s="87"/>
      <c r="V55" s="85" t="str">
        <f t="shared" si="319"/>
        <v/>
      </c>
      <c r="W55" s="87"/>
      <c r="X55" s="85" t="str">
        <f t="shared" si="320"/>
        <v/>
      </c>
      <c r="Y55" s="88" t="str">
        <f t="shared" si="321"/>
        <v/>
      </c>
      <c r="Z55" s="89" t="str">
        <f t="shared" si="322"/>
        <v/>
      </c>
      <c r="AB55" s="80"/>
    </row>
    <row r="56" spans="1:28" ht="21.95" customHeight="1" x14ac:dyDescent="0.2">
      <c r="A56" s="270"/>
      <c r="B56" s="121" t="s">
        <v>64</v>
      </c>
      <c r="C56" s="106" t="s">
        <v>62</v>
      </c>
      <c r="D56" s="83">
        <v>6.95</v>
      </c>
      <c r="E56" s="84"/>
      <c r="F56" s="85" t="str">
        <f t="shared" si="311"/>
        <v/>
      </c>
      <c r="G56" s="87"/>
      <c r="H56" s="85" t="str">
        <f t="shared" si="312"/>
        <v/>
      </c>
      <c r="I56" s="87"/>
      <c r="J56" s="85" t="str">
        <f t="shared" si="313"/>
        <v/>
      </c>
      <c r="K56" s="87"/>
      <c r="L56" s="85" t="str">
        <f t="shared" si="314"/>
        <v/>
      </c>
      <c r="M56" s="87"/>
      <c r="N56" s="85" t="str">
        <f t="shared" si="315"/>
        <v/>
      </c>
      <c r="O56" s="87"/>
      <c r="P56" s="85" t="str">
        <f t="shared" si="316"/>
        <v/>
      </c>
      <c r="Q56" s="87"/>
      <c r="R56" s="85" t="str">
        <f t="shared" si="317"/>
        <v/>
      </c>
      <c r="S56" s="87"/>
      <c r="T56" s="85" t="str">
        <f t="shared" si="318"/>
        <v/>
      </c>
      <c r="U56" s="87"/>
      <c r="V56" s="85" t="str">
        <f t="shared" si="319"/>
        <v/>
      </c>
      <c r="W56" s="87"/>
      <c r="X56" s="85" t="str">
        <f t="shared" si="320"/>
        <v/>
      </c>
      <c r="Y56" s="88" t="str">
        <f t="shared" si="321"/>
        <v/>
      </c>
      <c r="Z56" s="89" t="str">
        <f t="shared" si="322"/>
        <v/>
      </c>
      <c r="AB56" s="80"/>
    </row>
    <row r="57" spans="1:28" ht="21.95" customHeight="1" x14ac:dyDescent="0.2">
      <c r="A57" s="270"/>
      <c r="B57" s="121" t="s">
        <v>65</v>
      </c>
      <c r="C57" s="106" t="s">
        <v>62</v>
      </c>
      <c r="D57" s="83">
        <v>6.95</v>
      </c>
      <c r="E57" s="84"/>
      <c r="F57" s="85" t="str">
        <f t="shared" si="311"/>
        <v/>
      </c>
      <c r="G57" s="87"/>
      <c r="H57" s="85" t="str">
        <f t="shared" si="312"/>
        <v/>
      </c>
      <c r="I57" s="87"/>
      <c r="J57" s="85" t="str">
        <f t="shared" si="313"/>
        <v/>
      </c>
      <c r="K57" s="87"/>
      <c r="L57" s="85" t="str">
        <f t="shared" si="314"/>
        <v/>
      </c>
      <c r="M57" s="87"/>
      <c r="N57" s="85" t="str">
        <f t="shared" si="315"/>
        <v/>
      </c>
      <c r="O57" s="87"/>
      <c r="P57" s="85" t="str">
        <f t="shared" si="316"/>
        <v/>
      </c>
      <c r="Q57" s="87"/>
      <c r="R57" s="85" t="str">
        <f t="shared" si="317"/>
        <v/>
      </c>
      <c r="S57" s="87"/>
      <c r="T57" s="85" t="str">
        <f t="shared" si="318"/>
        <v/>
      </c>
      <c r="U57" s="87"/>
      <c r="V57" s="85" t="str">
        <f t="shared" si="319"/>
        <v/>
      </c>
      <c r="W57" s="87"/>
      <c r="X57" s="85" t="str">
        <f t="shared" si="320"/>
        <v/>
      </c>
      <c r="Y57" s="88" t="str">
        <f t="shared" si="321"/>
        <v/>
      </c>
      <c r="Z57" s="89" t="str">
        <f t="shared" si="322"/>
        <v/>
      </c>
      <c r="AB57" s="80"/>
    </row>
    <row r="58" spans="1:28" ht="21.95" customHeight="1" x14ac:dyDescent="0.2">
      <c r="A58" s="270"/>
      <c r="B58" s="177" t="s">
        <v>66</v>
      </c>
      <c r="C58" s="173" t="s">
        <v>62</v>
      </c>
      <c r="D58" s="83">
        <v>6.95</v>
      </c>
      <c r="E58" s="95"/>
      <c r="F58" s="96" t="str">
        <f t="shared" ref="F58:F59" si="323">IF(E$10="","",(+E58*$D58))</f>
        <v/>
      </c>
      <c r="G58" s="97"/>
      <c r="H58" s="96" t="str">
        <f t="shared" ref="H58:H59" si="324">IF(G$10="","",(+G58*$D58))</f>
        <v/>
      </c>
      <c r="I58" s="97"/>
      <c r="J58" s="96" t="str">
        <f t="shared" ref="J58:J59" si="325">IF(I$10="","",(+I58*$D58))</f>
        <v/>
      </c>
      <c r="K58" s="97"/>
      <c r="L58" s="96" t="str">
        <f t="shared" ref="L58:L59" si="326">IF(K$10="","",(+K58*$D58))</f>
        <v/>
      </c>
      <c r="M58" s="97"/>
      <c r="N58" s="96" t="str">
        <f t="shared" ref="N58:N59" si="327">IF(M$10="","",(+M58*$D58))</f>
        <v/>
      </c>
      <c r="O58" s="97"/>
      <c r="P58" s="96" t="str">
        <f t="shared" ref="P58:P59" si="328">IF(O$10="","",(+O58*$D58))</f>
        <v/>
      </c>
      <c r="Q58" s="97"/>
      <c r="R58" s="96" t="str">
        <f t="shared" ref="R58:R59" si="329">IF(Q$10="","",(+Q58*$D58))</f>
        <v/>
      </c>
      <c r="S58" s="97"/>
      <c r="T58" s="96" t="str">
        <f t="shared" ref="T58:T59" si="330">IF(S$10="","",(+S58*$D58))</f>
        <v/>
      </c>
      <c r="U58" s="97"/>
      <c r="V58" s="96" t="str">
        <f t="shared" ref="V58:V59" si="331">IF(U$10="","",(+U58*$D58))</f>
        <v/>
      </c>
      <c r="W58" s="97"/>
      <c r="X58" s="96" t="str">
        <f t="shared" ref="X58:X59" si="332">IF(W$10="","",(+W58*$D58))</f>
        <v/>
      </c>
      <c r="Y58" s="98" t="str">
        <f t="shared" ref="Y58:Y59" si="333">IF(E$10="","",(+E58+G58+I58+K58+M58+O58+Q58+S58+U58+W58))</f>
        <v/>
      </c>
      <c r="Z58" s="99" t="str">
        <f t="shared" ref="Z58:Z59" si="334">IF(E$10="","",(+Y58*$D58))</f>
        <v/>
      </c>
      <c r="AB58" s="80"/>
    </row>
    <row r="59" spans="1:28" ht="21.95" customHeight="1" x14ac:dyDescent="0.2">
      <c r="A59" s="270"/>
      <c r="B59" s="121" t="s">
        <v>80</v>
      </c>
      <c r="C59" s="106" t="s">
        <v>79</v>
      </c>
      <c r="D59" s="83">
        <v>12</v>
      </c>
      <c r="E59" s="84"/>
      <c r="F59" s="85" t="str">
        <f t="shared" si="323"/>
        <v/>
      </c>
      <c r="G59" s="87"/>
      <c r="H59" s="85" t="str">
        <f t="shared" si="324"/>
        <v/>
      </c>
      <c r="I59" s="87"/>
      <c r="J59" s="85" t="str">
        <f t="shared" si="325"/>
        <v/>
      </c>
      <c r="K59" s="87"/>
      <c r="L59" s="85" t="str">
        <f t="shared" si="326"/>
        <v/>
      </c>
      <c r="M59" s="87"/>
      <c r="N59" s="85" t="str">
        <f t="shared" si="327"/>
        <v/>
      </c>
      <c r="O59" s="87"/>
      <c r="P59" s="85" t="str">
        <f t="shared" si="328"/>
        <v/>
      </c>
      <c r="Q59" s="87"/>
      <c r="R59" s="85" t="str">
        <f t="shared" si="329"/>
        <v/>
      </c>
      <c r="S59" s="87"/>
      <c r="T59" s="85" t="str">
        <f t="shared" si="330"/>
        <v/>
      </c>
      <c r="U59" s="87"/>
      <c r="V59" s="85" t="str">
        <f t="shared" si="331"/>
        <v/>
      </c>
      <c r="W59" s="87"/>
      <c r="X59" s="85" t="str">
        <f t="shared" si="332"/>
        <v/>
      </c>
      <c r="Y59" s="88" t="str">
        <f t="shared" si="333"/>
        <v/>
      </c>
      <c r="Z59" s="89" t="str">
        <f t="shared" si="334"/>
        <v/>
      </c>
      <c r="AB59" s="80"/>
    </row>
    <row r="60" spans="1:28" ht="21.95" customHeight="1" x14ac:dyDescent="0.2">
      <c r="A60" s="270"/>
      <c r="B60" s="121" t="s">
        <v>81</v>
      </c>
      <c r="C60" s="106" t="s">
        <v>79</v>
      </c>
      <c r="D60" s="83">
        <v>11</v>
      </c>
      <c r="E60" s="84"/>
      <c r="F60" s="85" t="str">
        <f t="shared" ref="F60:F69" si="335">IF(E$10="","",(+E60*$D60))</f>
        <v/>
      </c>
      <c r="G60" s="87"/>
      <c r="H60" s="85" t="str">
        <f t="shared" ref="H60:H69" si="336">IF(G$10="","",(+G60*$D60))</f>
        <v/>
      </c>
      <c r="I60" s="87"/>
      <c r="J60" s="85" t="str">
        <f t="shared" ref="J60:J69" si="337">IF(I$10="","",(+I60*$D60))</f>
        <v/>
      </c>
      <c r="K60" s="87"/>
      <c r="L60" s="85" t="str">
        <f t="shared" ref="L60:L69" si="338">IF(K$10="","",(+K60*$D60))</f>
        <v/>
      </c>
      <c r="M60" s="87"/>
      <c r="N60" s="85" t="str">
        <f t="shared" ref="N60:N69" si="339">IF(M$10="","",(+M60*$D60))</f>
        <v/>
      </c>
      <c r="O60" s="87"/>
      <c r="P60" s="85" t="str">
        <f t="shared" ref="P60:P69" si="340">IF(O$10="","",(+O60*$D60))</f>
        <v/>
      </c>
      <c r="Q60" s="87"/>
      <c r="R60" s="85" t="str">
        <f t="shared" ref="R60:R69" si="341">IF(Q$10="","",(+Q60*$D60))</f>
        <v/>
      </c>
      <c r="S60" s="87"/>
      <c r="T60" s="85" t="str">
        <f t="shared" ref="T60:T69" si="342">IF(S$10="","",(+S60*$D60))</f>
        <v/>
      </c>
      <c r="U60" s="87"/>
      <c r="V60" s="85" t="str">
        <f t="shared" ref="V60:V69" si="343">IF(U$10="","",(+U60*$D60))</f>
        <v/>
      </c>
      <c r="W60" s="87"/>
      <c r="X60" s="85" t="str">
        <f t="shared" ref="X60:X69" si="344">IF(W$10="","",(+W60*$D60))</f>
        <v/>
      </c>
      <c r="Y60" s="88" t="str">
        <f t="shared" ref="Y60:Y63" si="345">IF(E$10="","",(+E60+G60+I60+K60+M60+O60+Q60+S60+U60+W60))</f>
        <v/>
      </c>
      <c r="Z60" s="89" t="str">
        <f t="shared" ref="Z60:Z63" si="346">IF(E$10="","",(+Y60*$D60))</f>
        <v/>
      </c>
      <c r="AB60" s="80"/>
    </row>
    <row r="61" spans="1:28" ht="21.95" customHeight="1" x14ac:dyDescent="0.2">
      <c r="A61" s="270"/>
      <c r="B61" s="121" t="s">
        <v>82</v>
      </c>
      <c r="C61" s="106" t="s">
        <v>79</v>
      </c>
      <c r="D61" s="83">
        <v>11</v>
      </c>
      <c r="E61" s="84"/>
      <c r="F61" s="85" t="str">
        <f t="shared" si="335"/>
        <v/>
      </c>
      <c r="G61" s="87"/>
      <c r="H61" s="85" t="str">
        <f t="shared" si="336"/>
        <v/>
      </c>
      <c r="I61" s="87"/>
      <c r="J61" s="85" t="str">
        <f t="shared" si="337"/>
        <v/>
      </c>
      <c r="K61" s="87"/>
      <c r="L61" s="85" t="str">
        <f t="shared" si="338"/>
        <v/>
      </c>
      <c r="M61" s="87"/>
      <c r="N61" s="85" t="str">
        <f t="shared" si="339"/>
        <v/>
      </c>
      <c r="O61" s="87"/>
      <c r="P61" s="85" t="str">
        <f t="shared" si="340"/>
        <v/>
      </c>
      <c r="Q61" s="87"/>
      <c r="R61" s="85" t="str">
        <f t="shared" si="341"/>
        <v/>
      </c>
      <c r="S61" s="87"/>
      <c r="T61" s="85" t="str">
        <f t="shared" si="342"/>
        <v/>
      </c>
      <c r="U61" s="87"/>
      <c r="V61" s="85" t="str">
        <f t="shared" si="343"/>
        <v/>
      </c>
      <c r="W61" s="87"/>
      <c r="X61" s="85" t="str">
        <f t="shared" si="344"/>
        <v/>
      </c>
      <c r="Y61" s="88" t="str">
        <f t="shared" si="345"/>
        <v/>
      </c>
      <c r="Z61" s="89" t="str">
        <f t="shared" si="346"/>
        <v/>
      </c>
      <c r="AB61" s="80"/>
    </row>
    <row r="62" spans="1:28" ht="21.95" customHeight="1" x14ac:dyDescent="0.2">
      <c r="A62" s="270"/>
      <c r="B62" s="121" t="s">
        <v>83</v>
      </c>
      <c r="C62" s="106" t="s">
        <v>79</v>
      </c>
      <c r="D62" s="83">
        <v>14</v>
      </c>
      <c r="E62" s="84"/>
      <c r="F62" s="85" t="str">
        <f t="shared" si="335"/>
        <v/>
      </c>
      <c r="G62" s="87"/>
      <c r="H62" s="85" t="str">
        <f t="shared" si="336"/>
        <v/>
      </c>
      <c r="I62" s="87"/>
      <c r="J62" s="85" t="str">
        <f t="shared" si="337"/>
        <v/>
      </c>
      <c r="K62" s="87"/>
      <c r="L62" s="85" t="str">
        <f t="shared" si="338"/>
        <v/>
      </c>
      <c r="M62" s="87"/>
      <c r="N62" s="85" t="str">
        <f t="shared" si="339"/>
        <v/>
      </c>
      <c r="O62" s="87"/>
      <c r="P62" s="85" t="str">
        <f t="shared" si="340"/>
        <v/>
      </c>
      <c r="Q62" s="87"/>
      <c r="R62" s="85" t="str">
        <f t="shared" si="341"/>
        <v/>
      </c>
      <c r="S62" s="87"/>
      <c r="T62" s="85" t="str">
        <f t="shared" si="342"/>
        <v/>
      </c>
      <c r="U62" s="87"/>
      <c r="V62" s="85" t="str">
        <f t="shared" si="343"/>
        <v/>
      </c>
      <c r="W62" s="87"/>
      <c r="X62" s="85" t="str">
        <f t="shared" si="344"/>
        <v/>
      </c>
      <c r="Y62" s="88" t="str">
        <f t="shared" si="345"/>
        <v/>
      </c>
      <c r="Z62" s="89" t="str">
        <f t="shared" si="346"/>
        <v/>
      </c>
      <c r="AB62" s="80"/>
    </row>
    <row r="63" spans="1:28" ht="21.95" customHeight="1" x14ac:dyDescent="0.2">
      <c r="A63" s="270"/>
      <c r="B63" s="121" t="s">
        <v>84</v>
      </c>
      <c r="C63" s="106" t="s">
        <v>79</v>
      </c>
      <c r="D63" s="83">
        <v>11</v>
      </c>
      <c r="E63" s="84"/>
      <c r="F63" s="85" t="str">
        <f t="shared" si="335"/>
        <v/>
      </c>
      <c r="G63" s="87"/>
      <c r="H63" s="85" t="str">
        <f t="shared" si="336"/>
        <v/>
      </c>
      <c r="I63" s="87"/>
      <c r="J63" s="85" t="str">
        <f t="shared" si="337"/>
        <v/>
      </c>
      <c r="K63" s="87"/>
      <c r="L63" s="85" t="str">
        <f t="shared" si="338"/>
        <v/>
      </c>
      <c r="M63" s="87"/>
      <c r="N63" s="85" t="str">
        <f t="shared" si="339"/>
        <v/>
      </c>
      <c r="O63" s="87"/>
      <c r="P63" s="85" t="str">
        <f t="shared" si="340"/>
        <v/>
      </c>
      <c r="Q63" s="87"/>
      <c r="R63" s="85" t="str">
        <f t="shared" si="341"/>
        <v/>
      </c>
      <c r="S63" s="87"/>
      <c r="T63" s="85" t="str">
        <f t="shared" si="342"/>
        <v/>
      </c>
      <c r="U63" s="87"/>
      <c r="V63" s="85" t="str">
        <f t="shared" si="343"/>
        <v/>
      </c>
      <c r="W63" s="87"/>
      <c r="X63" s="85" t="str">
        <f t="shared" si="344"/>
        <v/>
      </c>
      <c r="Y63" s="88" t="str">
        <f t="shared" si="345"/>
        <v/>
      </c>
      <c r="Z63" s="89" t="str">
        <f t="shared" si="346"/>
        <v/>
      </c>
      <c r="AB63" s="80"/>
    </row>
    <row r="64" spans="1:28" ht="21.95" customHeight="1" x14ac:dyDescent="0.2">
      <c r="A64" s="270"/>
      <c r="B64" s="175" t="s">
        <v>85</v>
      </c>
      <c r="C64" s="109" t="s">
        <v>86</v>
      </c>
      <c r="D64" s="83">
        <v>12</v>
      </c>
      <c r="E64" s="84"/>
      <c r="F64" s="85" t="str">
        <f t="shared" ref="F64:F65" si="347">IF(E$10="","",(+E64*$D64))</f>
        <v/>
      </c>
      <c r="G64" s="87"/>
      <c r="H64" s="85" t="str">
        <f t="shared" ref="H64:H65" si="348">IF(G$10="","",(+G64*$D64))</f>
        <v/>
      </c>
      <c r="I64" s="87"/>
      <c r="J64" s="85" t="str">
        <f t="shared" ref="J64:J65" si="349">IF(I$10="","",(+I64*$D64))</f>
        <v/>
      </c>
      <c r="K64" s="87"/>
      <c r="L64" s="85" t="str">
        <f t="shared" ref="L64:L65" si="350">IF(K$10="","",(+K64*$D64))</f>
        <v/>
      </c>
      <c r="M64" s="87"/>
      <c r="N64" s="85" t="str">
        <f t="shared" ref="N64:N65" si="351">IF(M$10="","",(+M64*$D64))</f>
        <v/>
      </c>
      <c r="O64" s="87"/>
      <c r="P64" s="85" t="str">
        <f t="shared" ref="P64:P65" si="352">IF(O$10="","",(+O64*$D64))</f>
        <v/>
      </c>
      <c r="Q64" s="87"/>
      <c r="R64" s="85" t="str">
        <f t="shared" ref="R64:R65" si="353">IF(Q$10="","",(+Q64*$D64))</f>
        <v/>
      </c>
      <c r="S64" s="87"/>
      <c r="T64" s="85" t="str">
        <f t="shared" ref="T64:T65" si="354">IF(S$10="","",(+S64*$D64))</f>
        <v/>
      </c>
      <c r="U64" s="87"/>
      <c r="V64" s="85" t="str">
        <f t="shared" ref="V64:V65" si="355">IF(U$10="","",(+U64*$D64))</f>
        <v/>
      </c>
      <c r="W64" s="87"/>
      <c r="X64" s="85" t="str">
        <f t="shared" ref="X64:X65" si="356">IF(W$10="","",(+W64*$D64))</f>
        <v/>
      </c>
      <c r="Y64" s="88" t="str">
        <f t="shared" ref="Y64:Y65" si="357">IF(E$10="","",(+E64+G64+I64+K64+M64+O64+Q64+S64+U64+W64))</f>
        <v/>
      </c>
      <c r="Z64" s="89" t="str">
        <f t="shared" ref="Z64:Z65" si="358">IF(E$10="","",(+Y64*$D64))</f>
        <v/>
      </c>
      <c r="AB64" s="80"/>
    </row>
    <row r="65" spans="1:28" ht="21.95" customHeight="1" x14ac:dyDescent="0.2">
      <c r="A65" s="270"/>
      <c r="B65" s="175" t="s">
        <v>103</v>
      </c>
      <c r="C65" s="109" t="s">
        <v>104</v>
      </c>
      <c r="D65" s="83">
        <v>40</v>
      </c>
      <c r="E65" s="84"/>
      <c r="F65" s="85" t="str">
        <f t="shared" si="347"/>
        <v/>
      </c>
      <c r="G65" s="87"/>
      <c r="H65" s="85" t="str">
        <f t="shared" si="348"/>
        <v/>
      </c>
      <c r="I65" s="87"/>
      <c r="J65" s="85" t="str">
        <f t="shared" si="349"/>
        <v/>
      </c>
      <c r="K65" s="87"/>
      <c r="L65" s="85" t="str">
        <f t="shared" si="350"/>
        <v/>
      </c>
      <c r="M65" s="87"/>
      <c r="N65" s="85" t="str">
        <f t="shared" si="351"/>
        <v/>
      </c>
      <c r="O65" s="87"/>
      <c r="P65" s="85" t="str">
        <f t="shared" si="352"/>
        <v/>
      </c>
      <c r="Q65" s="87"/>
      <c r="R65" s="85" t="str">
        <f t="shared" si="353"/>
        <v/>
      </c>
      <c r="S65" s="87"/>
      <c r="T65" s="85" t="str">
        <f t="shared" si="354"/>
        <v/>
      </c>
      <c r="U65" s="87"/>
      <c r="V65" s="85" t="str">
        <f t="shared" si="355"/>
        <v/>
      </c>
      <c r="W65" s="87"/>
      <c r="X65" s="85" t="str">
        <f t="shared" si="356"/>
        <v/>
      </c>
      <c r="Y65" s="88" t="str">
        <f t="shared" si="357"/>
        <v/>
      </c>
      <c r="Z65" s="89" t="str">
        <f t="shared" si="358"/>
        <v/>
      </c>
      <c r="AB65" s="80"/>
    </row>
    <row r="66" spans="1:28" ht="21.95" customHeight="1" x14ac:dyDescent="0.2">
      <c r="A66" s="270"/>
      <c r="B66" s="121" t="s">
        <v>105</v>
      </c>
      <c r="C66" s="106" t="s">
        <v>79</v>
      </c>
      <c r="D66" s="94">
        <v>5.5</v>
      </c>
      <c r="E66" s="95"/>
      <c r="F66" s="96" t="str">
        <f t="shared" si="335"/>
        <v/>
      </c>
      <c r="G66" s="97"/>
      <c r="H66" s="96" t="str">
        <f t="shared" si="336"/>
        <v/>
      </c>
      <c r="I66" s="97"/>
      <c r="J66" s="96" t="str">
        <f t="shared" si="337"/>
        <v/>
      </c>
      <c r="K66" s="97"/>
      <c r="L66" s="96" t="str">
        <f t="shared" si="338"/>
        <v/>
      </c>
      <c r="M66" s="97"/>
      <c r="N66" s="96" t="str">
        <f t="shared" si="339"/>
        <v/>
      </c>
      <c r="O66" s="97"/>
      <c r="P66" s="96" t="str">
        <f t="shared" si="340"/>
        <v/>
      </c>
      <c r="Q66" s="97"/>
      <c r="R66" s="96" t="str">
        <f t="shared" si="341"/>
        <v/>
      </c>
      <c r="S66" s="97"/>
      <c r="T66" s="96" t="str">
        <f t="shared" si="342"/>
        <v/>
      </c>
      <c r="U66" s="97"/>
      <c r="V66" s="96" t="str">
        <f t="shared" si="343"/>
        <v/>
      </c>
      <c r="W66" s="97"/>
      <c r="X66" s="96" t="str">
        <f t="shared" si="344"/>
        <v/>
      </c>
      <c r="Y66" s="88" t="str">
        <f t="shared" ref="Y66:Y69" si="359">IF(E$10="","",(+E66+G66+I66+K66+M66+O66+Q66+S66+U66+W66))</f>
        <v/>
      </c>
      <c r="Z66" s="89" t="str">
        <f t="shared" ref="Z66:Z69" si="360">IF(E$10="","",(+Y66*$D66))</f>
        <v/>
      </c>
      <c r="AB66" s="80"/>
    </row>
    <row r="67" spans="1:28" ht="21.95" customHeight="1" x14ac:dyDescent="0.2">
      <c r="A67" s="270"/>
      <c r="B67" s="121" t="s">
        <v>88</v>
      </c>
      <c r="C67" s="106" t="s">
        <v>79</v>
      </c>
      <c r="D67" s="94">
        <v>5.5</v>
      </c>
      <c r="E67" s="95"/>
      <c r="F67" s="96" t="str">
        <f t="shared" ref="F67" si="361">IF(E$10="","",(+E67*$D67))</f>
        <v/>
      </c>
      <c r="G67" s="97"/>
      <c r="H67" s="96" t="str">
        <f t="shared" ref="H67" si="362">IF(G$10="","",(+G67*$D67))</f>
        <v/>
      </c>
      <c r="I67" s="97"/>
      <c r="J67" s="96" t="str">
        <f t="shared" ref="J67" si="363">IF(I$10="","",(+I67*$D67))</f>
        <v/>
      </c>
      <c r="K67" s="97"/>
      <c r="L67" s="96" t="str">
        <f t="shared" ref="L67" si="364">IF(K$10="","",(+K67*$D67))</f>
        <v/>
      </c>
      <c r="M67" s="97"/>
      <c r="N67" s="96" t="str">
        <f t="shared" ref="N67" si="365">IF(M$10="","",(+M67*$D67))</f>
        <v/>
      </c>
      <c r="O67" s="97"/>
      <c r="P67" s="96" t="str">
        <f t="shared" ref="P67" si="366">IF(O$10="","",(+O67*$D67))</f>
        <v/>
      </c>
      <c r="Q67" s="97"/>
      <c r="R67" s="96" t="str">
        <f t="shared" ref="R67" si="367">IF(Q$10="","",(+Q67*$D67))</f>
        <v/>
      </c>
      <c r="S67" s="97"/>
      <c r="T67" s="96" t="str">
        <f t="shared" ref="T67" si="368">IF(S$10="","",(+S67*$D67))</f>
        <v/>
      </c>
      <c r="U67" s="97"/>
      <c r="V67" s="96" t="str">
        <f t="shared" ref="V67" si="369">IF(U$10="","",(+U67*$D67))</f>
        <v/>
      </c>
      <c r="W67" s="97"/>
      <c r="X67" s="96" t="str">
        <f t="shared" ref="X67" si="370">IF(W$10="","",(+W67*$D67))</f>
        <v/>
      </c>
      <c r="Y67" s="88" t="str">
        <f t="shared" ref="Y67" si="371">IF(E$10="","",(+E67+G67+I67+K67+M67+O67+Q67+S67+U67+W67))</f>
        <v/>
      </c>
      <c r="Z67" s="89" t="str">
        <f t="shared" ref="Z67" si="372">IF(E$10="","",(+Y67*$D67))</f>
        <v/>
      </c>
      <c r="AB67" s="80"/>
    </row>
    <row r="68" spans="1:28" ht="21.95" customHeight="1" x14ac:dyDescent="0.2">
      <c r="A68" s="270"/>
      <c r="B68" s="121" t="s">
        <v>89</v>
      </c>
      <c r="C68" s="106" t="s">
        <v>91</v>
      </c>
      <c r="D68" s="83">
        <v>7</v>
      </c>
      <c r="E68" s="84"/>
      <c r="F68" s="85" t="str">
        <f t="shared" si="335"/>
        <v/>
      </c>
      <c r="G68" s="87"/>
      <c r="H68" s="85" t="str">
        <f t="shared" si="336"/>
        <v/>
      </c>
      <c r="I68" s="87"/>
      <c r="J68" s="85" t="str">
        <f t="shared" si="337"/>
        <v/>
      </c>
      <c r="K68" s="87"/>
      <c r="L68" s="85" t="str">
        <f t="shared" si="338"/>
        <v/>
      </c>
      <c r="M68" s="87"/>
      <c r="N68" s="85" t="str">
        <f t="shared" si="339"/>
        <v/>
      </c>
      <c r="O68" s="87"/>
      <c r="P68" s="85" t="str">
        <f t="shared" si="340"/>
        <v/>
      </c>
      <c r="Q68" s="87"/>
      <c r="R68" s="85" t="str">
        <f t="shared" si="341"/>
        <v/>
      </c>
      <c r="S68" s="87"/>
      <c r="T68" s="85" t="str">
        <f t="shared" si="342"/>
        <v/>
      </c>
      <c r="U68" s="87"/>
      <c r="V68" s="85" t="str">
        <f t="shared" si="343"/>
        <v/>
      </c>
      <c r="W68" s="87"/>
      <c r="X68" s="85" t="str">
        <f t="shared" si="344"/>
        <v/>
      </c>
      <c r="Y68" s="88" t="str">
        <f t="shared" si="359"/>
        <v/>
      </c>
      <c r="Z68" s="89" t="str">
        <f t="shared" si="360"/>
        <v/>
      </c>
      <c r="AB68" s="80"/>
    </row>
    <row r="69" spans="1:28" ht="21.95" customHeight="1" x14ac:dyDescent="0.2">
      <c r="A69" s="270"/>
      <c r="B69" s="121" t="s">
        <v>98</v>
      </c>
      <c r="C69" s="106" t="s">
        <v>91</v>
      </c>
      <c r="D69" s="83">
        <v>7</v>
      </c>
      <c r="E69" s="84"/>
      <c r="F69" s="85" t="str">
        <f t="shared" si="335"/>
        <v/>
      </c>
      <c r="G69" s="87"/>
      <c r="H69" s="85" t="str">
        <f t="shared" si="336"/>
        <v/>
      </c>
      <c r="I69" s="87"/>
      <c r="J69" s="85" t="str">
        <f t="shared" si="337"/>
        <v/>
      </c>
      <c r="K69" s="87"/>
      <c r="L69" s="85" t="str">
        <f t="shared" si="338"/>
        <v/>
      </c>
      <c r="M69" s="87"/>
      <c r="N69" s="85" t="str">
        <f t="shared" si="339"/>
        <v/>
      </c>
      <c r="O69" s="87"/>
      <c r="P69" s="85" t="str">
        <f t="shared" si="340"/>
        <v/>
      </c>
      <c r="Q69" s="87"/>
      <c r="R69" s="85" t="str">
        <f t="shared" si="341"/>
        <v/>
      </c>
      <c r="S69" s="87"/>
      <c r="T69" s="85" t="str">
        <f t="shared" si="342"/>
        <v/>
      </c>
      <c r="U69" s="87"/>
      <c r="V69" s="85" t="str">
        <f t="shared" si="343"/>
        <v/>
      </c>
      <c r="W69" s="87"/>
      <c r="X69" s="85" t="str">
        <f t="shared" si="344"/>
        <v/>
      </c>
      <c r="Y69" s="88" t="str">
        <f t="shared" si="359"/>
        <v/>
      </c>
      <c r="Z69" s="89" t="str">
        <f t="shared" si="360"/>
        <v/>
      </c>
      <c r="AB69" s="80"/>
    </row>
    <row r="70" spans="1:28" ht="21.95" customHeight="1" x14ac:dyDescent="0.2">
      <c r="A70" s="270"/>
      <c r="B70" s="175" t="s">
        <v>97</v>
      </c>
      <c r="C70" s="109" t="s">
        <v>91</v>
      </c>
      <c r="D70" s="171">
        <v>7</v>
      </c>
      <c r="E70" s="95"/>
      <c r="F70" s="96" t="str">
        <f t="shared" ref="F70:F74" si="373">IF(E$10="","",(+E70*$D70))</f>
        <v/>
      </c>
      <c r="G70" s="97"/>
      <c r="H70" s="96" t="str">
        <f t="shared" ref="H70:H74" si="374">IF(G$10="","",(+G70*$D70))</f>
        <v/>
      </c>
      <c r="I70" s="97"/>
      <c r="J70" s="96" t="str">
        <f t="shared" ref="J70:J74" si="375">IF(I$10="","",(+I70*$D70))</f>
        <v/>
      </c>
      <c r="K70" s="97"/>
      <c r="L70" s="96" t="str">
        <f t="shared" ref="L70:L74" si="376">IF(K$10="","",(+K70*$D70))</f>
        <v/>
      </c>
      <c r="M70" s="97"/>
      <c r="N70" s="96" t="str">
        <f t="shared" ref="N70:N74" si="377">IF(M$10="","",(+M70*$D70))</f>
        <v/>
      </c>
      <c r="O70" s="97"/>
      <c r="P70" s="96" t="str">
        <f t="shared" ref="P70:P74" si="378">IF(O$10="","",(+O70*$D70))</f>
        <v/>
      </c>
      <c r="Q70" s="97"/>
      <c r="R70" s="96" t="str">
        <f t="shared" ref="R70:R74" si="379">IF(Q$10="","",(+Q70*$D70))</f>
        <v/>
      </c>
      <c r="S70" s="97"/>
      <c r="T70" s="96" t="str">
        <f t="shared" ref="T70:T74" si="380">IF(S$10="","",(+S70*$D70))</f>
        <v/>
      </c>
      <c r="U70" s="97"/>
      <c r="V70" s="96" t="str">
        <f t="shared" ref="V70:V74" si="381">IF(U$10="","",(+U70*$D70))</f>
        <v/>
      </c>
      <c r="W70" s="97"/>
      <c r="X70" s="96" t="str">
        <f t="shared" ref="X70:X74" si="382">IF(W$10="","",(+W70*$D70))</f>
        <v/>
      </c>
      <c r="Y70" s="88" t="str">
        <f t="shared" ref="Y70:Y74" si="383">IF(E$10="","",(+E70+G70+I70+K70+M70+O70+Q70+S70+U70+W70))</f>
        <v/>
      </c>
      <c r="Z70" s="89" t="str">
        <f t="shared" ref="Z70:Z74" si="384">IF(E$10="","",(+Y70*$D70))</f>
        <v/>
      </c>
      <c r="AB70" s="80"/>
    </row>
    <row r="71" spans="1:28" ht="21.95" customHeight="1" x14ac:dyDescent="0.2">
      <c r="A71" s="270"/>
      <c r="B71" s="175" t="s">
        <v>109</v>
      </c>
      <c r="C71" s="109"/>
      <c r="D71" s="83">
        <v>4.5</v>
      </c>
      <c r="E71" s="95"/>
      <c r="F71" s="96" t="str">
        <f t="shared" si="373"/>
        <v/>
      </c>
      <c r="G71" s="97"/>
      <c r="H71" s="96" t="str">
        <f t="shared" si="374"/>
        <v/>
      </c>
      <c r="I71" s="97"/>
      <c r="J71" s="96" t="str">
        <f t="shared" si="375"/>
        <v/>
      </c>
      <c r="K71" s="97"/>
      <c r="L71" s="96" t="str">
        <f t="shared" si="376"/>
        <v/>
      </c>
      <c r="M71" s="97"/>
      <c r="N71" s="96" t="str">
        <f t="shared" si="377"/>
        <v/>
      </c>
      <c r="O71" s="97"/>
      <c r="P71" s="96" t="str">
        <f t="shared" si="378"/>
        <v/>
      </c>
      <c r="Q71" s="97"/>
      <c r="R71" s="96" t="str">
        <f t="shared" si="379"/>
        <v/>
      </c>
      <c r="S71" s="97"/>
      <c r="T71" s="96" t="str">
        <f t="shared" si="380"/>
        <v/>
      </c>
      <c r="U71" s="97"/>
      <c r="V71" s="96" t="str">
        <f t="shared" si="381"/>
        <v/>
      </c>
      <c r="W71" s="97"/>
      <c r="X71" s="96" t="str">
        <f t="shared" si="382"/>
        <v/>
      </c>
      <c r="Y71" s="88" t="str">
        <f t="shared" si="383"/>
        <v/>
      </c>
      <c r="Z71" s="89" t="str">
        <f t="shared" si="384"/>
        <v/>
      </c>
      <c r="AB71" s="80"/>
    </row>
    <row r="72" spans="1:28" ht="21.95" customHeight="1" x14ac:dyDescent="0.2">
      <c r="A72" s="270"/>
      <c r="B72" s="175" t="s">
        <v>108</v>
      </c>
      <c r="C72" s="109"/>
      <c r="D72" s="83">
        <v>4.5</v>
      </c>
      <c r="E72" s="84"/>
      <c r="F72" s="85" t="str">
        <f t="shared" si="373"/>
        <v/>
      </c>
      <c r="G72" s="87"/>
      <c r="H72" s="85" t="str">
        <f t="shared" si="374"/>
        <v/>
      </c>
      <c r="I72" s="87"/>
      <c r="J72" s="85" t="str">
        <f t="shared" si="375"/>
        <v/>
      </c>
      <c r="K72" s="87"/>
      <c r="L72" s="85" t="str">
        <f t="shared" si="376"/>
        <v/>
      </c>
      <c r="M72" s="87"/>
      <c r="N72" s="85" t="str">
        <f t="shared" si="377"/>
        <v/>
      </c>
      <c r="O72" s="87"/>
      <c r="P72" s="85" t="str">
        <f t="shared" si="378"/>
        <v/>
      </c>
      <c r="Q72" s="87"/>
      <c r="R72" s="85" t="str">
        <f t="shared" si="379"/>
        <v/>
      </c>
      <c r="S72" s="87"/>
      <c r="T72" s="85" t="str">
        <f t="shared" si="380"/>
        <v/>
      </c>
      <c r="U72" s="87"/>
      <c r="V72" s="85" t="str">
        <f t="shared" si="381"/>
        <v/>
      </c>
      <c r="W72" s="87"/>
      <c r="X72" s="85" t="str">
        <f t="shared" si="382"/>
        <v/>
      </c>
      <c r="Y72" s="88" t="str">
        <f t="shared" si="383"/>
        <v/>
      </c>
      <c r="Z72" s="89" t="str">
        <f t="shared" si="384"/>
        <v/>
      </c>
      <c r="AB72" s="80"/>
    </row>
    <row r="73" spans="1:28" ht="21.95" customHeight="1" x14ac:dyDescent="0.2">
      <c r="A73" s="270"/>
      <c r="B73" s="175" t="s">
        <v>107</v>
      </c>
      <c r="C73" s="109"/>
      <c r="D73" s="171">
        <v>4.5</v>
      </c>
      <c r="E73" s="84"/>
      <c r="F73" s="85" t="str">
        <f t="shared" si="373"/>
        <v/>
      </c>
      <c r="G73" s="87"/>
      <c r="H73" s="85" t="str">
        <f t="shared" si="374"/>
        <v/>
      </c>
      <c r="I73" s="87"/>
      <c r="J73" s="85" t="str">
        <f t="shared" si="375"/>
        <v/>
      </c>
      <c r="K73" s="87"/>
      <c r="L73" s="85" t="str">
        <f t="shared" si="376"/>
        <v/>
      </c>
      <c r="M73" s="87"/>
      <c r="N73" s="85" t="str">
        <f t="shared" si="377"/>
        <v/>
      </c>
      <c r="O73" s="87"/>
      <c r="P73" s="85" t="str">
        <f t="shared" si="378"/>
        <v/>
      </c>
      <c r="Q73" s="87"/>
      <c r="R73" s="85" t="str">
        <f t="shared" si="379"/>
        <v/>
      </c>
      <c r="S73" s="87"/>
      <c r="T73" s="85" t="str">
        <f t="shared" si="380"/>
        <v/>
      </c>
      <c r="U73" s="87"/>
      <c r="V73" s="85" t="str">
        <f t="shared" si="381"/>
        <v/>
      </c>
      <c r="W73" s="87"/>
      <c r="X73" s="85" t="str">
        <f t="shared" si="382"/>
        <v/>
      </c>
      <c r="Y73" s="88" t="str">
        <f t="shared" si="383"/>
        <v/>
      </c>
      <c r="Z73" s="89" t="str">
        <f t="shared" si="384"/>
        <v/>
      </c>
      <c r="AB73" s="80"/>
    </row>
    <row r="74" spans="1:28" ht="21.95" customHeight="1" thickBot="1" x14ac:dyDescent="0.25">
      <c r="A74" s="270"/>
      <c r="B74" s="175" t="s">
        <v>106</v>
      </c>
      <c r="C74" s="109"/>
      <c r="D74" s="94">
        <v>4.5</v>
      </c>
      <c r="E74" s="95"/>
      <c r="F74" s="96" t="str">
        <f t="shared" si="373"/>
        <v/>
      </c>
      <c r="G74" s="97"/>
      <c r="H74" s="96" t="str">
        <f t="shared" si="374"/>
        <v/>
      </c>
      <c r="I74" s="97"/>
      <c r="J74" s="96" t="str">
        <f t="shared" si="375"/>
        <v/>
      </c>
      <c r="K74" s="97"/>
      <c r="L74" s="96" t="str">
        <f t="shared" si="376"/>
        <v/>
      </c>
      <c r="M74" s="97"/>
      <c r="N74" s="96" t="str">
        <f t="shared" si="377"/>
        <v/>
      </c>
      <c r="O74" s="97"/>
      <c r="P74" s="96" t="str">
        <f t="shared" si="378"/>
        <v/>
      </c>
      <c r="Q74" s="97"/>
      <c r="R74" s="96" t="str">
        <f t="shared" si="379"/>
        <v/>
      </c>
      <c r="S74" s="97"/>
      <c r="T74" s="96" t="str">
        <f t="shared" si="380"/>
        <v/>
      </c>
      <c r="U74" s="97"/>
      <c r="V74" s="96" t="str">
        <f t="shared" si="381"/>
        <v/>
      </c>
      <c r="W74" s="97"/>
      <c r="X74" s="96" t="str">
        <f t="shared" si="382"/>
        <v/>
      </c>
      <c r="Y74" s="98" t="str">
        <f t="shared" si="383"/>
        <v/>
      </c>
      <c r="Z74" s="99" t="str">
        <f t="shared" si="384"/>
        <v/>
      </c>
      <c r="AB74" s="80"/>
    </row>
    <row r="75" spans="1:28" ht="20.100000000000001" customHeight="1" thickTop="1" thickBot="1" x14ac:dyDescent="0.25">
      <c r="A75" s="122"/>
      <c r="B75" s="123"/>
      <c r="C75" s="124" t="s">
        <v>31</v>
      </c>
      <c r="D75" s="125"/>
      <c r="E75" s="126" t="str">
        <f>IF(E10="","",(SUM(E12:E74)))</f>
        <v/>
      </c>
      <c r="F75" s="127" t="str">
        <f>IF(E10="","",(SUM(F12:F74)))</f>
        <v/>
      </c>
      <c r="G75" s="128" t="str">
        <f>IF(G10="","",(SUM(G12:G74)))</f>
        <v/>
      </c>
      <c r="H75" s="127" t="str">
        <f>IF(G10="","",(SUM(H12:H74)))</f>
        <v/>
      </c>
      <c r="I75" s="128" t="str">
        <f>IF(I10="","",(SUM(I12:I74)))</f>
        <v/>
      </c>
      <c r="J75" s="127" t="str">
        <f>IF(I10="","",(SUM(J12:J74)))</f>
        <v/>
      </c>
      <c r="K75" s="128" t="str">
        <f>IF(K10="","",(SUM(K12:K74)))</f>
        <v/>
      </c>
      <c r="L75" s="127" t="str">
        <f>IF(K10="","",(SUM(L12:L74)))</f>
        <v/>
      </c>
      <c r="M75" s="128" t="str">
        <f>IF(M10="","",(SUM(M12:M74)))</f>
        <v/>
      </c>
      <c r="N75" s="127" t="str">
        <f>IF(M10="","",(SUM(N12:N74)))</f>
        <v/>
      </c>
      <c r="O75" s="128" t="str">
        <f>IF(O10="","",(SUM(O12:O74)))</f>
        <v/>
      </c>
      <c r="P75" s="127" t="str">
        <f>IF(O10="","",(SUM(P12:P74)))</f>
        <v/>
      </c>
      <c r="Q75" s="128" t="str">
        <f>IF(Q10="","",(SUM(Q12:Q74)))</f>
        <v/>
      </c>
      <c r="R75" s="127" t="str">
        <f>IF(Q10="","",(SUM(R12:R74)))</f>
        <v/>
      </c>
      <c r="S75" s="128" t="str">
        <f>IF(S10="","",(SUM(S12:S74)))</f>
        <v/>
      </c>
      <c r="T75" s="127" t="str">
        <f>IF(S10="","",(SUM(T12:T74)))</f>
        <v/>
      </c>
      <c r="U75" s="128" t="str">
        <f>IF(U10="","",(SUM(U12:U74)))</f>
        <v/>
      </c>
      <c r="V75" s="127" t="str">
        <f>IF(U10="","",(SUM(V12:V74)))</f>
        <v/>
      </c>
      <c r="W75" s="128" t="str">
        <f>IF(W10="","",(SUM(W12:W74)))</f>
        <v/>
      </c>
      <c r="X75" s="127" t="str">
        <f>IF(W10="","",(SUM(X12:X74)))</f>
        <v/>
      </c>
      <c r="Y75" s="128">
        <f>IF(Y10="","",(SUM(Y12:Y74)))</f>
        <v>0</v>
      </c>
      <c r="Z75" s="129">
        <f>IF(Y10="","",(SUM(Z12:Z74)))</f>
        <v>0</v>
      </c>
    </row>
    <row r="76" spans="1:28" ht="15.75" thickTop="1" x14ac:dyDescent="0.2"/>
    <row r="83" spans="2:2" x14ac:dyDescent="0.2">
      <c r="B83" s="130"/>
    </row>
  </sheetData>
  <sortState ref="B59:D61">
    <sortCondition ref="B59:B61"/>
  </sortState>
  <mergeCells count="26">
    <mergeCell ref="A49:A74"/>
    <mergeCell ref="A12:A21"/>
    <mergeCell ref="C10:C11"/>
    <mergeCell ref="D10:D11"/>
    <mergeCell ref="A23:A36"/>
    <mergeCell ref="A37:A47"/>
    <mergeCell ref="A10:B11"/>
    <mergeCell ref="T2:Z2"/>
    <mergeCell ref="T3:Z3"/>
    <mergeCell ref="K10:L10"/>
    <mergeCell ref="M10:N10"/>
    <mergeCell ref="I10:J10"/>
    <mergeCell ref="T4:Z4"/>
    <mergeCell ref="T5:Z5"/>
    <mergeCell ref="Y10:Z10"/>
    <mergeCell ref="W10:X10"/>
    <mergeCell ref="T6:Z6"/>
    <mergeCell ref="A7:E7"/>
    <mergeCell ref="A8:Z8"/>
    <mergeCell ref="A9:Z9"/>
    <mergeCell ref="E10:F10"/>
    <mergeCell ref="G10:H10"/>
    <mergeCell ref="O10:P10"/>
    <mergeCell ref="Q10:R10"/>
    <mergeCell ref="S10:T10"/>
    <mergeCell ref="U10:V10"/>
  </mergeCells>
  <printOptions horizontalCentered="1" verticalCentered="1"/>
  <pageMargins left="0" right="0" top="0" bottom="0.39370078740157483" header="0" footer="0"/>
  <pageSetup paperSize="9" scale="37" orientation="landscape" r:id="rId1"/>
  <headerFooter alignWithMargins="0">
    <oddFooter xml:space="preserve">&amp;C&amp;"Book Antiqua,Normal"&amp;9SAS La Fruitière PM – 95 Chemin du Champ du Château – 01570 FEILLENS – Tél : 03 85 36 17 75 – Fax : 03 85 30 11 71
Siret : 523 088 623 00013 – N° TVA : 75 523 088 623 - Code APE : 4631 Z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Bon de commande</vt:lpstr>
      <vt:lpstr>Récapitulatif</vt:lpstr>
      <vt:lpstr>'Bon de commande'!Zone_d_impression</vt:lpstr>
      <vt:lpstr>Récapitulatif!Zone_d_impression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Durand</dc:creator>
  <cp:lastModifiedBy>Thierry Bernet</cp:lastModifiedBy>
  <cp:lastPrinted>2021-05-28T07:38:50Z</cp:lastPrinted>
  <dcterms:created xsi:type="dcterms:W3CDTF">2017-02-01T14:59:29Z</dcterms:created>
  <dcterms:modified xsi:type="dcterms:W3CDTF">2022-01-19T13:45:17Z</dcterms:modified>
</cp:coreProperties>
</file>