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35"/>
  </bookViews>
  <sheets>
    <sheet name="S30-2017 B.Com." sheetId="2" r:id="rId1"/>
    <sheet name="S30-2017 Récap." sheetId="3" r:id="rId2"/>
  </sheets>
  <definedNames>
    <definedName name="_xlnm.Print_Area" localSheetId="0">'S30-2017 B.Com.'!$A$1:$H$40</definedName>
    <definedName name="_xlnm.Print_Area" localSheetId="1">'S30-2017 Récap.'!$A$1:$Z$38</definedName>
  </definedNames>
  <calcPr calcId="152511"/>
</workbook>
</file>

<file path=xl/calcChain.xml><?xml version="1.0" encoding="utf-8"?>
<calcChain xmlns="http://schemas.openxmlformats.org/spreadsheetml/2006/main">
  <c r="Z34" i="3" l="1"/>
  <c r="Y34" i="3"/>
  <c r="X34" i="3"/>
  <c r="V34" i="3"/>
  <c r="T34" i="3"/>
  <c r="R34" i="3"/>
  <c r="P34" i="3"/>
  <c r="N34" i="3"/>
  <c r="L34" i="3"/>
  <c r="J34" i="3"/>
  <c r="H34" i="3"/>
  <c r="F34" i="3"/>
  <c r="Z35" i="3"/>
  <c r="Y35" i="3"/>
  <c r="X35" i="3"/>
  <c r="V35" i="3"/>
  <c r="T35" i="3"/>
  <c r="R35" i="3"/>
  <c r="P35" i="3"/>
  <c r="N35" i="3"/>
  <c r="L35" i="3"/>
  <c r="J35" i="3"/>
  <c r="H35" i="3"/>
  <c r="F35" i="3"/>
  <c r="H35" i="2"/>
  <c r="H34" i="2"/>
  <c r="H33" i="2"/>
  <c r="H32" i="2"/>
  <c r="Y36" i="3" l="1"/>
  <c r="Z36" i="3" s="1"/>
  <c r="X36" i="3"/>
  <c r="V36" i="3"/>
  <c r="T36" i="3"/>
  <c r="R36" i="3"/>
  <c r="P36" i="3"/>
  <c r="N36" i="3"/>
  <c r="L36" i="3"/>
  <c r="J36" i="3"/>
  <c r="H36" i="3"/>
  <c r="F36" i="3"/>
  <c r="Y33" i="3"/>
  <c r="Z33" i="3" s="1"/>
  <c r="X33" i="3"/>
  <c r="V33" i="3"/>
  <c r="T33" i="3"/>
  <c r="R33" i="3"/>
  <c r="P33" i="3"/>
  <c r="N33" i="3"/>
  <c r="L33" i="3"/>
  <c r="J33" i="3"/>
  <c r="H33" i="3"/>
  <c r="F33" i="3"/>
  <c r="Y27" i="3" l="1"/>
  <c r="Z27" i="3" s="1"/>
  <c r="F27" i="3"/>
  <c r="H27" i="3"/>
  <c r="J27" i="3"/>
  <c r="L27" i="3"/>
  <c r="N27" i="3"/>
  <c r="P27" i="3"/>
  <c r="R27" i="3"/>
  <c r="T27" i="3"/>
  <c r="V27" i="3"/>
  <c r="X27" i="3"/>
  <c r="H26" i="2"/>
  <c r="Y22" i="3"/>
  <c r="Z22" i="3" s="1"/>
  <c r="F22" i="3"/>
  <c r="H22" i="3"/>
  <c r="J22" i="3"/>
  <c r="L22" i="3"/>
  <c r="N22" i="3"/>
  <c r="P22" i="3"/>
  <c r="R22" i="3"/>
  <c r="T22" i="3"/>
  <c r="V22" i="3"/>
  <c r="X22" i="3"/>
  <c r="H21" i="2"/>
  <c r="Y23" i="3"/>
  <c r="Z23" i="3"/>
  <c r="X23" i="3"/>
  <c r="V23" i="3"/>
  <c r="T23" i="3"/>
  <c r="R23" i="3"/>
  <c r="P23" i="3"/>
  <c r="N23" i="3"/>
  <c r="L23" i="3"/>
  <c r="J23" i="3"/>
  <c r="H23" i="3"/>
  <c r="F23" i="3"/>
  <c r="H22" i="2"/>
  <c r="E38" i="3"/>
  <c r="J31" i="3"/>
  <c r="H18" i="2"/>
  <c r="F19" i="3"/>
  <c r="H19" i="3"/>
  <c r="J19" i="3"/>
  <c r="L19" i="3"/>
  <c r="N19" i="3"/>
  <c r="P19" i="3"/>
  <c r="R19" i="3"/>
  <c r="T19" i="3"/>
  <c r="V19" i="3"/>
  <c r="X19" i="3"/>
  <c r="Y19" i="3"/>
  <c r="Z19" i="3" s="1"/>
  <c r="F24" i="3"/>
  <c r="H24" i="3"/>
  <c r="J24" i="3"/>
  <c r="L24" i="3"/>
  <c r="N24" i="3"/>
  <c r="P24" i="3"/>
  <c r="R24" i="3"/>
  <c r="T24" i="3"/>
  <c r="V24" i="3"/>
  <c r="X24" i="3"/>
  <c r="Y24" i="3"/>
  <c r="Z24" i="3" s="1"/>
  <c r="F25" i="3"/>
  <c r="H25" i="3"/>
  <c r="J25" i="3"/>
  <c r="L25" i="3"/>
  <c r="N25" i="3"/>
  <c r="P25" i="3"/>
  <c r="R25" i="3"/>
  <c r="T25" i="3"/>
  <c r="V25" i="3"/>
  <c r="X25" i="3"/>
  <c r="Y25" i="3"/>
  <c r="Z25" i="3"/>
  <c r="F26" i="3"/>
  <c r="H26" i="3"/>
  <c r="J26" i="3"/>
  <c r="L26" i="3"/>
  <c r="N26" i="3"/>
  <c r="P26" i="3"/>
  <c r="R26" i="3"/>
  <c r="T26" i="3"/>
  <c r="V26" i="3"/>
  <c r="X26" i="3"/>
  <c r="Y26" i="3"/>
  <c r="Z26" i="3"/>
  <c r="F28" i="3"/>
  <c r="H28" i="3"/>
  <c r="J28" i="3"/>
  <c r="L28" i="3"/>
  <c r="N28" i="3"/>
  <c r="P28" i="3"/>
  <c r="R28" i="3"/>
  <c r="T28" i="3"/>
  <c r="V28" i="3"/>
  <c r="X28" i="3"/>
  <c r="Y28" i="3"/>
  <c r="Z28" i="3" s="1"/>
  <c r="F29" i="3"/>
  <c r="H29" i="3"/>
  <c r="J29" i="3"/>
  <c r="L29" i="3"/>
  <c r="N29" i="3"/>
  <c r="P29" i="3"/>
  <c r="R29" i="3"/>
  <c r="T29" i="3"/>
  <c r="V29" i="3"/>
  <c r="X29" i="3"/>
  <c r="Y29" i="3"/>
  <c r="Z29" i="3" s="1"/>
  <c r="F30" i="3"/>
  <c r="H30" i="3"/>
  <c r="J30" i="3"/>
  <c r="L30" i="3"/>
  <c r="N30" i="3"/>
  <c r="P30" i="3"/>
  <c r="R30" i="3"/>
  <c r="T30" i="3"/>
  <c r="V30" i="3"/>
  <c r="X30" i="3"/>
  <c r="Y30" i="3"/>
  <c r="Z30" i="3" s="1"/>
  <c r="F31" i="3"/>
  <c r="H31" i="3"/>
  <c r="L31" i="3"/>
  <c r="N31" i="3"/>
  <c r="P31" i="3"/>
  <c r="R31" i="3"/>
  <c r="T31" i="3"/>
  <c r="V31" i="3"/>
  <c r="X31" i="3"/>
  <c r="Y31" i="3"/>
  <c r="Z31" i="3"/>
  <c r="F32" i="3"/>
  <c r="H32" i="3"/>
  <c r="J32" i="3"/>
  <c r="L32" i="3"/>
  <c r="N32" i="3"/>
  <c r="P32" i="3"/>
  <c r="R32" i="3"/>
  <c r="T32" i="3"/>
  <c r="V32" i="3"/>
  <c r="X32" i="3"/>
  <c r="Y32" i="3"/>
  <c r="Z32" i="3"/>
  <c r="H24" i="2"/>
  <c r="H25" i="2"/>
  <c r="H27" i="2"/>
  <c r="H23" i="2"/>
  <c r="H11" i="2"/>
  <c r="H12" i="2"/>
  <c r="H13" i="2"/>
  <c r="H14" i="2"/>
  <c r="H15" i="2"/>
  <c r="H16" i="2"/>
  <c r="H17" i="2"/>
  <c r="X37" i="3"/>
  <c r="X21" i="3"/>
  <c r="X20" i="3"/>
  <c r="X18" i="3"/>
  <c r="X17" i="3"/>
  <c r="X16" i="3"/>
  <c r="X15" i="3"/>
  <c r="X14" i="3"/>
  <c r="X13" i="3"/>
  <c r="X38" i="3" s="1"/>
  <c r="X12" i="3"/>
  <c r="V37" i="3"/>
  <c r="V21" i="3"/>
  <c r="V20" i="3"/>
  <c r="V18" i="3"/>
  <c r="V17" i="3"/>
  <c r="V16" i="3"/>
  <c r="V15" i="3"/>
  <c r="V14" i="3"/>
  <c r="V13" i="3"/>
  <c r="V38" i="3" s="1"/>
  <c r="V12" i="3"/>
  <c r="T37" i="3"/>
  <c r="T21" i="3"/>
  <c r="T20" i="3"/>
  <c r="T18" i="3"/>
  <c r="T17" i="3"/>
  <c r="T16" i="3"/>
  <c r="T15" i="3"/>
  <c r="T14" i="3"/>
  <c r="T13" i="3"/>
  <c r="T12" i="3"/>
  <c r="R37" i="3"/>
  <c r="R21" i="3"/>
  <c r="R20" i="3"/>
  <c r="R18" i="3"/>
  <c r="R17" i="3"/>
  <c r="R16" i="3"/>
  <c r="R15" i="3"/>
  <c r="R38" i="3" s="1"/>
  <c r="R14" i="3"/>
  <c r="R13" i="3"/>
  <c r="R12" i="3"/>
  <c r="P37" i="3"/>
  <c r="P21" i="3"/>
  <c r="P20" i="3"/>
  <c r="P18" i="3"/>
  <c r="P17" i="3"/>
  <c r="P16" i="3"/>
  <c r="P15" i="3"/>
  <c r="P14" i="3"/>
  <c r="P13" i="3"/>
  <c r="P38" i="3" s="1"/>
  <c r="P12" i="3"/>
  <c r="N37" i="3"/>
  <c r="N21" i="3"/>
  <c r="N20" i="3"/>
  <c r="N18" i="3"/>
  <c r="N17" i="3"/>
  <c r="N16" i="3"/>
  <c r="N15" i="3"/>
  <c r="N14" i="3"/>
  <c r="N13" i="3"/>
  <c r="N12" i="3"/>
  <c r="N38" i="3"/>
  <c r="L37" i="3"/>
  <c r="L21" i="3"/>
  <c r="L20" i="3"/>
  <c r="L18" i="3"/>
  <c r="L17" i="3"/>
  <c r="L16" i="3"/>
  <c r="L15" i="3"/>
  <c r="L14" i="3"/>
  <c r="L13" i="3"/>
  <c r="L12" i="3"/>
  <c r="L38" i="3"/>
  <c r="J37" i="3"/>
  <c r="J21" i="3"/>
  <c r="J20" i="3"/>
  <c r="J18" i="3"/>
  <c r="J17" i="3"/>
  <c r="J16" i="3"/>
  <c r="J15" i="3"/>
  <c r="J14" i="3"/>
  <c r="J13" i="3"/>
  <c r="J12" i="3"/>
  <c r="J38" i="3" s="1"/>
  <c r="H37" i="3"/>
  <c r="H21" i="3"/>
  <c r="H20" i="3"/>
  <c r="H18" i="3"/>
  <c r="H17" i="3"/>
  <c r="H16" i="3"/>
  <c r="H15" i="3"/>
  <c r="H14" i="3"/>
  <c r="H13" i="3"/>
  <c r="H12" i="3"/>
  <c r="H38" i="3" s="1"/>
  <c r="W38" i="3"/>
  <c r="U38" i="3"/>
  <c r="S38" i="3"/>
  <c r="Q38" i="3"/>
  <c r="O38" i="3"/>
  <c r="M38" i="3"/>
  <c r="K38" i="3"/>
  <c r="I38" i="3"/>
  <c r="G38" i="3"/>
  <c r="Y37" i="3"/>
  <c r="Z37" i="3"/>
  <c r="F37" i="3"/>
  <c r="Y21" i="3"/>
  <c r="Z21" i="3"/>
  <c r="F21" i="3"/>
  <c r="Y20" i="3"/>
  <c r="Z20" i="3"/>
  <c r="F20" i="3"/>
  <c r="Y18" i="3"/>
  <c r="Z18" i="3" s="1"/>
  <c r="F18" i="3"/>
  <c r="Y17" i="3"/>
  <c r="Z17" i="3"/>
  <c r="F17" i="3"/>
  <c r="Y16" i="3"/>
  <c r="Z16" i="3" s="1"/>
  <c r="F16" i="3"/>
  <c r="Y15" i="3"/>
  <c r="Z15" i="3" s="1"/>
  <c r="F15" i="3"/>
  <c r="Y14" i="3"/>
  <c r="Z14" i="3" s="1"/>
  <c r="F14" i="3"/>
  <c r="Y13" i="3"/>
  <c r="Z13" i="3" s="1"/>
  <c r="F13" i="3"/>
  <c r="Y12" i="3"/>
  <c r="Z12" i="3" s="1"/>
  <c r="F12" i="3"/>
  <c r="G37" i="2"/>
  <c r="H36" i="2"/>
  <c r="H31" i="2"/>
  <c r="H30" i="2"/>
  <c r="H29" i="2"/>
  <c r="H28" i="2"/>
  <c r="H20" i="2"/>
  <c r="H19" i="2"/>
  <c r="T38" i="3"/>
  <c r="F38" i="3" l="1"/>
  <c r="Y38" i="3"/>
  <c r="Z38" i="3"/>
  <c r="H37" i="2"/>
</calcChain>
</file>

<file path=xl/sharedStrings.xml><?xml version="1.0" encoding="utf-8"?>
<sst xmlns="http://schemas.openxmlformats.org/spreadsheetml/2006/main" count="180" uniqueCount="98">
  <si>
    <t>Origine</t>
  </si>
  <si>
    <t xml:space="preserve"> </t>
  </si>
  <si>
    <t>France</t>
  </si>
  <si>
    <t>Prod. Locale France</t>
  </si>
  <si>
    <t>Cat. I</t>
  </si>
  <si>
    <t>Espagne</t>
  </si>
  <si>
    <t>Panier Malin</t>
  </si>
  <si>
    <t>Baby Malin</t>
  </si>
  <si>
    <t>100 % Local</t>
  </si>
  <si>
    <t>Baby Fruits</t>
  </si>
  <si>
    <t>Baby Légumes</t>
  </si>
  <si>
    <t>Nom - adresse</t>
  </si>
  <si>
    <t>Produits</t>
  </si>
  <si>
    <t>Variété</t>
  </si>
  <si>
    <t>Conditionnement</t>
  </si>
  <si>
    <t>Prix Unit. TTC</t>
  </si>
  <si>
    <t>Nbre de colis</t>
  </si>
  <si>
    <t>Montant</t>
  </si>
  <si>
    <t>Paniers</t>
  </si>
  <si>
    <t>Panier des Gourmets</t>
  </si>
  <si>
    <t>Cat II</t>
  </si>
  <si>
    <t>5 kg</t>
  </si>
  <si>
    <t>12 pièces</t>
  </si>
  <si>
    <t>Prod. Locale France - Rép. Dominicaine</t>
  </si>
  <si>
    <t>Légumes</t>
  </si>
  <si>
    <t>"Agata"</t>
  </si>
  <si>
    <t xml:space="preserve">10 kg </t>
  </si>
  <si>
    <t>Bio</t>
  </si>
  <si>
    <t>Oeufs "BIO"</t>
  </si>
  <si>
    <t>Boîte de 6</t>
  </si>
  <si>
    <t>Rappel :</t>
  </si>
  <si>
    <t>Jour de livraison :</t>
  </si>
  <si>
    <t>Heure de livraison souhaitée :</t>
  </si>
  <si>
    <t>Remarques :</t>
  </si>
  <si>
    <t>NOM - ADRESSE</t>
  </si>
  <si>
    <t>Condit.</t>
  </si>
  <si>
    <t>Prix Unitaire TTC</t>
  </si>
  <si>
    <t>TOTAL</t>
  </si>
  <si>
    <t>Qté</t>
  </si>
  <si>
    <t>Cat. II</t>
  </si>
  <si>
    <t>10 kg</t>
  </si>
  <si>
    <t>BIO</t>
  </si>
  <si>
    <t>Total</t>
  </si>
  <si>
    <r>
      <t xml:space="preserve">Pommes "Golden" </t>
    </r>
    <r>
      <rPr>
        <b/>
        <i/>
        <sz val="8"/>
        <rFont val="Book Antiqua"/>
        <family val="1"/>
      </rPr>
      <t>Cat. I</t>
    </r>
  </si>
  <si>
    <r>
      <t xml:space="preserve">Pommes Bicolores </t>
    </r>
    <r>
      <rPr>
        <b/>
        <i/>
        <sz val="8"/>
        <rFont val="Book Antiqua"/>
        <family val="1"/>
      </rPr>
      <t>Cat. I</t>
    </r>
  </si>
  <si>
    <r>
      <t xml:space="preserve">Trio Pommes Poires - Bananes </t>
    </r>
    <r>
      <rPr>
        <b/>
        <i/>
        <sz val="8"/>
        <rFont val="Book Antiqua"/>
        <family val="1"/>
      </rPr>
      <t>Cat.I</t>
    </r>
  </si>
  <si>
    <r>
      <t xml:space="preserve">Pommes de terre </t>
    </r>
    <r>
      <rPr>
        <b/>
        <i/>
        <sz val="14"/>
        <rFont val="Book Antiqua"/>
        <family val="1"/>
      </rPr>
      <t>"</t>
    </r>
    <r>
      <rPr>
        <b/>
        <sz val="14"/>
        <rFont val="Book Antiqua"/>
        <family val="1"/>
      </rPr>
      <t>Agata</t>
    </r>
    <r>
      <rPr>
        <b/>
        <i/>
        <sz val="14"/>
        <rFont val="Book Antiqua"/>
        <family val="1"/>
      </rPr>
      <t xml:space="preserve">" </t>
    </r>
    <r>
      <rPr>
        <b/>
        <i/>
        <sz val="8"/>
        <rFont val="Book Antiqua"/>
        <family val="1"/>
      </rPr>
      <t>Cat. I</t>
    </r>
  </si>
  <si>
    <t>Bon de commande</t>
  </si>
  <si>
    <r>
      <t xml:space="preserve">Pommes Golden </t>
    </r>
    <r>
      <rPr>
        <b/>
        <i/>
        <sz val="11"/>
        <rFont val="Book Antiqua"/>
        <family val="1"/>
      </rPr>
      <t>Cat. I</t>
    </r>
  </si>
  <si>
    <r>
      <t>Pommes Bicolores</t>
    </r>
    <r>
      <rPr>
        <b/>
        <sz val="12"/>
        <rFont val="Book Antiqua"/>
        <family val="1"/>
      </rPr>
      <t xml:space="preserve"> </t>
    </r>
    <r>
      <rPr>
        <b/>
        <i/>
        <sz val="12"/>
        <rFont val="Book Antiqua"/>
        <family val="1"/>
      </rPr>
      <t>Cat. I</t>
    </r>
  </si>
  <si>
    <r>
      <t xml:space="preserve">Pomélos </t>
    </r>
    <r>
      <rPr>
        <b/>
        <i/>
        <sz val="11"/>
        <rFont val="Book Antiqua"/>
        <family val="1"/>
      </rPr>
      <t>Cat. I</t>
    </r>
  </si>
  <si>
    <r>
      <t xml:space="preserve">Trio Pommes - Poires - Bananes </t>
    </r>
    <r>
      <rPr>
        <b/>
        <i/>
        <sz val="11"/>
        <rFont val="Book Antiqua"/>
        <family val="1"/>
      </rPr>
      <t>Cat.I</t>
    </r>
  </si>
  <si>
    <r>
      <t xml:space="preserve">Oranges à Jus </t>
    </r>
    <r>
      <rPr>
        <b/>
        <i/>
        <sz val="10"/>
        <rFont val="Book Antiqua"/>
        <family val="1"/>
      </rPr>
      <t>Cat. I</t>
    </r>
  </si>
  <si>
    <t>Afrique du Sud</t>
  </si>
  <si>
    <t>"Charentais jaune"</t>
  </si>
  <si>
    <r>
      <t xml:space="preserve">Melons </t>
    </r>
    <r>
      <rPr>
        <b/>
        <i/>
        <sz val="11"/>
        <rFont val="Book Antiqua"/>
        <family val="1"/>
      </rPr>
      <t>Cat. I</t>
    </r>
  </si>
  <si>
    <t>6 pièces</t>
  </si>
  <si>
    <t>Env. 4 kg</t>
  </si>
  <si>
    <r>
      <t xml:space="preserve">Nectarines jaunes </t>
    </r>
    <r>
      <rPr>
        <b/>
        <i/>
        <sz val="11"/>
        <rFont val="Book Antiqua"/>
        <family val="1"/>
      </rPr>
      <t>Cat. I</t>
    </r>
  </si>
  <si>
    <r>
      <t xml:space="preserve">Pêches jaunes </t>
    </r>
    <r>
      <rPr>
        <b/>
        <i/>
        <sz val="11"/>
        <rFont val="Book Antiqua"/>
        <family val="1"/>
      </rPr>
      <t>Cat. I</t>
    </r>
  </si>
  <si>
    <r>
      <rPr>
        <b/>
        <sz val="14"/>
        <rFont val="Book Antiqua"/>
        <family val="1"/>
      </rPr>
      <t>Melons "Charentais jaune"</t>
    </r>
    <r>
      <rPr>
        <b/>
        <sz val="18"/>
        <rFont val="Book Antiqua"/>
        <family val="1"/>
      </rPr>
      <t xml:space="preserve"> </t>
    </r>
    <r>
      <rPr>
        <b/>
        <i/>
        <sz val="11"/>
        <rFont val="Book Antiqua"/>
        <family val="1"/>
      </rPr>
      <t>Cat. I</t>
    </r>
  </si>
  <si>
    <r>
      <rPr>
        <b/>
        <sz val="14"/>
        <rFont val="Book Antiqua"/>
        <family val="1"/>
      </rPr>
      <t>Nectarines jaune</t>
    </r>
    <r>
      <rPr>
        <b/>
        <sz val="18"/>
        <rFont val="Book Antiqua"/>
        <family val="1"/>
      </rPr>
      <t xml:space="preserve"> </t>
    </r>
    <r>
      <rPr>
        <b/>
        <i/>
        <sz val="11"/>
        <rFont val="Book Antiqua"/>
        <family val="1"/>
      </rPr>
      <t>Cat. I</t>
    </r>
  </si>
  <si>
    <r>
      <rPr>
        <b/>
        <sz val="14"/>
        <rFont val="Book Antiqua"/>
        <family val="1"/>
      </rPr>
      <t>Pêches jaune</t>
    </r>
    <r>
      <rPr>
        <b/>
        <sz val="18"/>
        <rFont val="Book Antiqua"/>
        <family val="1"/>
      </rPr>
      <t xml:space="preserve"> </t>
    </r>
    <r>
      <rPr>
        <b/>
        <i/>
        <sz val="11"/>
        <rFont val="Book Antiqua"/>
        <family val="1"/>
      </rPr>
      <t>Cat. I</t>
    </r>
  </si>
  <si>
    <t>Baby Ratatouille</t>
  </si>
  <si>
    <t>Baby Jardinière</t>
  </si>
  <si>
    <r>
      <t xml:space="preserve">Pomélos  </t>
    </r>
    <r>
      <rPr>
        <b/>
        <i/>
        <sz val="8"/>
        <rFont val="Book Antiqua"/>
        <family val="1"/>
      </rPr>
      <t>Cat. I</t>
    </r>
  </si>
  <si>
    <t>"Cauralina"</t>
  </si>
  <si>
    <t>4,5 kg</t>
  </si>
  <si>
    <t>"Ruby Red"</t>
  </si>
  <si>
    <r>
      <t xml:space="preserve">Tomates Cœur de bœuf "Cauralina" </t>
    </r>
    <r>
      <rPr>
        <b/>
        <i/>
        <sz val="8"/>
        <rFont val="Book Antiqua"/>
        <family val="1"/>
      </rPr>
      <t>Cat. I</t>
    </r>
  </si>
  <si>
    <t>Espagne - France</t>
  </si>
  <si>
    <r>
      <t xml:space="preserve">Trio d'été </t>
    </r>
    <r>
      <rPr>
        <b/>
        <i/>
        <sz val="11"/>
        <rFont val="Book Antiqua"/>
        <family val="1"/>
      </rPr>
      <t>Cat. I</t>
    </r>
    <r>
      <rPr>
        <b/>
        <sz val="14"/>
        <rFont val="Book Antiqua"/>
        <family val="1"/>
      </rPr>
      <t xml:space="preserve">
</t>
    </r>
    <r>
      <rPr>
        <b/>
        <sz val="12"/>
        <rFont val="Book Antiqua"/>
        <family val="1"/>
      </rPr>
      <t>12 Nectarines jaunes - 12 Pêches jaunes - 2 kg d'Abricots</t>
    </r>
  </si>
  <si>
    <r>
      <t xml:space="preserve">Trio d'été </t>
    </r>
    <r>
      <rPr>
        <b/>
        <i/>
        <sz val="11"/>
        <rFont val="Book Antiqua"/>
        <family val="1"/>
      </rPr>
      <t xml:space="preserve">Cat.I    </t>
    </r>
    <r>
      <rPr>
        <b/>
        <i/>
        <sz val="16"/>
        <rFont val="Book Antiqua"/>
        <family val="1"/>
      </rPr>
      <t>12 Nectarines jaunes - 12 Pêches jaunes - 2 kg d'Abricots</t>
    </r>
  </si>
  <si>
    <t>"Navel Powel"</t>
  </si>
  <si>
    <r>
      <t xml:space="preserve">Abricots </t>
    </r>
    <r>
      <rPr>
        <b/>
        <i/>
        <sz val="11"/>
        <rFont val="Book Antiqua"/>
        <family val="1"/>
      </rPr>
      <t>Cat. I</t>
    </r>
  </si>
  <si>
    <t>Ardèche France</t>
  </si>
  <si>
    <r>
      <t xml:space="preserve">Orange à Jus  </t>
    </r>
    <r>
      <rPr>
        <b/>
        <i/>
        <sz val="8"/>
        <rFont val="Book Antiqua"/>
        <family val="1"/>
      </rPr>
      <t>Cat. I</t>
    </r>
    <r>
      <rPr>
        <b/>
        <sz val="14"/>
        <rFont val="Book Antiqua"/>
        <family val="1"/>
      </rPr>
      <t xml:space="preserve">  "Navel Powel"</t>
    </r>
  </si>
  <si>
    <r>
      <t xml:space="preserve">Abricots Confiture </t>
    </r>
    <r>
      <rPr>
        <b/>
        <i/>
        <sz val="10"/>
        <rFont val="Book Antiqua"/>
        <family val="1"/>
      </rPr>
      <t>Cat. II</t>
    </r>
  </si>
  <si>
    <t>BIO Mixte</t>
  </si>
  <si>
    <t>environ 5 à 6 kg</t>
  </si>
  <si>
    <t>"Bergeron"</t>
  </si>
  <si>
    <r>
      <t xml:space="preserve">Pêches Plates </t>
    </r>
    <r>
      <rPr>
        <b/>
        <i/>
        <sz val="10"/>
        <rFont val="Book Antiqua"/>
        <family val="1"/>
      </rPr>
      <t>Cat. I</t>
    </r>
  </si>
  <si>
    <t>"Paraguayo"</t>
  </si>
  <si>
    <t>Bio Mixte</t>
  </si>
  <si>
    <r>
      <rPr>
        <b/>
        <sz val="14"/>
        <rFont val="Book Antiqua"/>
        <family val="1"/>
      </rPr>
      <t>Pêches Plates</t>
    </r>
    <r>
      <rPr>
        <b/>
        <sz val="18"/>
        <rFont val="Book Antiqua"/>
        <family val="1"/>
      </rPr>
      <t xml:space="preserve"> </t>
    </r>
    <r>
      <rPr>
        <b/>
        <i/>
        <sz val="10"/>
        <rFont val="Book Antiqua"/>
        <family val="1"/>
      </rPr>
      <t xml:space="preserve">Cat. I  </t>
    </r>
    <r>
      <rPr>
        <b/>
        <sz val="14"/>
        <rFont val="Book Antiqua"/>
        <family val="1"/>
      </rPr>
      <t>"Paraguayo"</t>
    </r>
  </si>
  <si>
    <r>
      <rPr>
        <b/>
        <sz val="14"/>
        <rFont val="Book Antiqua"/>
        <family val="1"/>
      </rPr>
      <t>Abricots "Bergeron"</t>
    </r>
    <r>
      <rPr>
        <b/>
        <sz val="18"/>
        <rFont val="Book Antiqua"/>
        <family val="1"/>
      </rPr>
      <t xml:space="preserve"> </t>
    </r>
    <r>
      <rPr>
        <b/>
        <i/>
        <sz val="11"/>
        <rFont val="Book Antiqua"/>
        <family val="1"/>
      </rPr>
      <t>Cat. I</t>
    </r>
  </si>
  <si>
    <r>
      <rPr>
        <b/>
        <sz val="14"/>
        <rFont val="Book Antiqua"/>
        <family val="1"/>
      </rPr>
      <t>Abricots Confiture "Bergeron"</t>
    </r>
    <r>
      <rPr>
        <b/>
        <sz val="18"/>
        <rFont val="Book Antiqua"/>
        <family val="1"/>
      </rPr>
      <t xml:space="preserve"> </t>
    </r>
    <r>
      <rPr>
        <b/>
        <i/>
        <sz val="11"/>
        <rFont val="Book Antiqua"/>
        <family val="1"/>
      </rPr>
      <t>Cat. II</t>
    </r>
  </si>
  <si>
    <r>
      <t xml:space="preserve">Haricots verts </t>
    </r>
    <r>
      <rPr>
        <b/>
        <i/>
        <sz val="12"/>
        <rFont val="Book Antiqua"/>
        <family val="1"/>
      </rPr>
      <t>Cat. I</t>
    </r>
  </si>
  <si>
    <t>6 kg</t>
  </si>
  <si>
    <t>Prod. locale France</t>
  </si>
  <si>
    <r>
      <t xml:space="preserve">Tomates grappes </t>
    </r>
    <r>
      <rPr>
        <b/>
        <i/>
        <sz val="14"/>
        <rFont val="Book Antiqua"/>
        <family val="1"/>
      </rPr>
      <t>Cat. I</t>
    </r>
  </si>
  <si>
    <t>Provence</t>
  </si>
  <si>
    <r>
      <t xml:space="preserve">Haricots verts </t>
    </r>
    <r>
      <rPr>
        <b/>
        <i/>
        <sz val="11"/>
        <color indexed="8"/>
        <rFont val="Book Antiqua"/>
        <family val="1"/>
      </rPr>
      <t>Cat. I</t>
    </r>
  </si>
  <si>
    <r>
      <t xml:space="preserve">Tomates grappes </t>
    </r>
    <r>
      <rPr>
        <b/>
        <i/>
        <sz val="11"/>
        <color indexed="8"/>
        <rFont val="Book Antiqua"/>
        <family val="1"/>
      </rPr>
      <t>Cat. I</t>
    </r>
  </si>
  <si>
    <t>Fruits</t>
  </si>
  <si>
    <t>Pommes de terre Cat. I</t>
  </si>
  <si>
    <t>Tomates Cœur de boeuf Cat. I</t>
  </si>
  <si>
    <t>Date : Mercredi 19/07/2017
Présélection pour la semaine 30-2017
Date de commande :
Lundi 24/07/2017 Avant 17h00.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</si>
</sst>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\ dd\,\ yyyy"/>
    <numFmt numFmtId="166" formatCode="#,##0_ ;\-#,##0\ "/>
  </numFmts>
  <fonts count="41" x14ac:knownFonts="1">
    <font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b/>
      <sz val="16"/>
      <name val="Book Antiqua"/>
      <family val="1"/>
    </font>
    <font>
      <b/>
      <sz val="18"/>
      <name val="Book Antiqua"/>
      <family val="1"/>
    </font>
    <font>
      <b/>
      <sz val="12"/>
      <name val="Book Antiqua"/>
      <family val="1"/>
    </font>
    <font>
      <b/>
      <i/>
      <sz val="14"/>
      <name val="Book Antiqua"/>
      <family val="1"/>
    </font>
    <font>
      <b/>
      <i/>
      <sz val="18"/>
      <name val="Book Antiqua"/>
      <family val="1"/>
    </font>
    <font>
      <b/>
      <u/>
      <sz val="10"/>
      <name val="Book Antiqua"/>
      <family val="1"/>
    </font>
    <font>
      <b/>
      <sz val="24"/>
      <name val="Book Antiqua"/>
      <family val="1"/>
    </font>
    <font>
      <b/>
      <sz val="10"/>
      <name val="Book Antiqua"/>
      <family val="1"/>
    </font>
    <font>
      <i/>
      <u/>
      <sz val="18"/>
      <name val="Book Antiqua"/>
      <family val="1"/>
    </font>
    <font>
      <b/>
      <sz val="14"/>
      <name val="Book Antiqua"/>
      <family val="1"/>
    </font>
    <font>
      <b/>
      <sz val="11"/>
      <name val="Book Antiqua"/>
      <family val="1"/>
    </font>
    <font>
      <b/>
      <i/>
      <sz val="12"/>
      <name val="Book Antiqua"/>
      <family val="1"/>
    </font>
    <font>
      <sz val="11"/>
      <name val="Book Antiqua"/>
      <family val="1"/>
    </font>
    <font>
      <sz val="11"/>
      <color indexed="12"/>
      <name val="Book Antiqua"/>
      <family val="1"/>
    </font>
    <font>
      <b/>
      <sz val="11"/>
      <color indexed="12"/>
      <name val="Book Antiqua"/>
      <family val="1"/>
    </font>
    <font>
      <b/>
      <u/>
      <sz val="12"/>
      <color indexed="12"/>
      <name val="Book Antiqua"/>
      <family val="1"/>
    </font>
    <font>
      <b/>
      <u/>
      <sz val="14"/>
      <color indexed="12"/>
      <name val="Book Antiqua"/>
      <family val="1"/>
    </font>
    <font>
      <b/>
      <i/>
      <sz val="8"/>
      <name val="Book Antiqua"/>
      <family val="1"/>
    </font>
    <font>
      <b/>
      <i/>
      <sz val="11"/>
      <name val="Book Antiqua"/>
      <family val="1"/>
    </font>
    <font>
      <b/>
      <u/>
      <sz val="16"/>
      <name val="Comfortaa"/>
      <family val="2"/>
    </font>
    <font>
      <sz val="18"/>
      <name val="Book Antiqua"/>
      <family val="1"/>
    </font>
    <font>
      <sz val="12"/>
      <name val="Book Antiqua"/>
      <family val="1"/>
    </font>
    <font>
      <b/>
      <i/>
      <sz val="10"/>
      <name val="Book Antiqua"/>
      <family val="1"/>
    </font>
    <font>
      <b/>
      <i/>
      <sz val="16"/>
      <name val="Book Antiqua"/>
      <family val="1"/>
    </font>
    <font>
      <b/>
      <u/>
      <sz val="14"/>
      <color rgb="FFFF0000"/>
      <name val="Book Antiqua"/>
      <family val="1"/>
    </font>
    <font>
      <b/>
      <sz val="10"/>
      <color theme="1"/>
      <name val="Book Antiqua"/>
      <family val="1"/>
    </font>
    <font>
      <b/>
      <sz val="14"/>
      <color theme="1"/>
      <name val="Book Antiqua"/>
      <family val="1"/>
    </font>
    <font>
      <b/>
      <i/>
      <sz val="14"/>
      <color theme="1"/>
      <name val="Book Antiqua"/>
      <family val="1"/>
    </font>
    <font>
      <b/>
      <sz val="12"/>
      <color theme="1"/>
      <name val="Book Antiqua"/>
      <family val="1"/>
    </font>
    <font>
      <b/>
      <u/>
      <sz val="18"/>
      <color rgb="FFFF0000"/>
      <name val="Comfortaa"/>
      <family val="2"/>
    </font>
    <font>
      <b/>
      <sz val="48"/>
      <color rgb="FFFFFFFF"/>
      <name val="Comfortaa"/>
      <family val="2"/>
    </font>
    <font>
      <b/>
      <i/>
      <sz val="18"/>
      <color theme="0"/>
      <name val="Book Antiqua"/>
      <family val="1"/>
    </font>
    <font>
      <b/>
      <i/>
      <sz val="20"/>
      <color rgb="FFFF0000"/>
      <name val="Book Antiqua"/>
      <family val="1"/>
    </font>
    <font>
      <b/>
      <u/>
      <sz val="22"/>
      <color rgb="FFFF0000"/>
      <name val="Comfortaa"/>
      <family val="2"/>
    </font>
    <font>
      <b/>
      <i/>
      <u/>
      <sz val="14"/>
      <color theme="1"/>
      <name val="Book Antiqua"/>
      <family val="1"/>
    </font>
    <font>
      <b/>
      <i/>
      <sz val="20"/>
      <color indexed="60"/>
      <name val="Book Antiqua"/>
      <family val="1"/>
    </font>
    <font>
      <b/>
      <i/>
      <sz val="11"/>
      <color indexed="8"/>
      <name val="Book Antiqua"/>
      <family val="1"/>
    </font>
    <font>
      <b/>
      <i/>
      <sz val="20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</fills>
  <borders count="9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theme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/>
      <right style="hair">
        <color indexed="64"/>
      </right>
      <top style="hair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25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10" fillId="0" borderId="1" xfId="2" applyFont="1" applyFill="1" applyBorder="1" applyAlignment="1">
      <alignment vertical="center"/>
    </xf>
    <xf numFmtId="0" fontId="20" fillId="0" borderId="1" xfId="2" applyFont="1" applyFill="1" applyBorder="1" applyAlignment="1">
      <alignment vertical="center"/>
    </xf>
    <xf numFmtId="0" fontId="10" fillId="0" borderId="1" xfId="2" applyFont="1" applyFill="1" applyBorder="1" applyAlignment="1">
      <alignment horizontal="left" vertical="center"/>
    </xf>
    <xf numFmtId="0" fontId="15" fillId="0" borderId="0" xfId="3" applyFont="1" applyFill="1" applyAlignment="1" applyProtection="1">
      <alignment vertical="center"/>
    </xf>
    <xf numFmtId="0" fontId="13" fillId="0" borderId="0" xfId="3" applyFont="1" applyFill="1" applyAlignment="1" applyProtection="1"/>
    <xf numFmtId="164" fontId="19" fillId="0" borderId="0" xfId="3" applyNumberFormat="1" applyFont="1" applyFill="1" applyBorder="1" applyAlignment="1" applyProtection="1">
      <alignment vertical="center"/>
    </xf>
    <xf numFmtId="0" fontId="13" fillId="0" borderId="0" xfId="3" applyFont="1" applyFill="1" applyAlignment="1" applyProtection="1">
      <alignment vertical="center"/>
    </xf>
    <xf numFmtId="0" fontId="5" fillId="0" borderId="0" xfId="3" applyFont="1" applyFill="1" applyAlignment="1" applyProtection="1">
      <alignment vertical="center"/>
    </xf>
    <xf numFmtId="0" fontId="2" fillId="0" borderId="2" xfId="3" applyFont="1" applyFill="1" applyBorder="1" applyAlignment="1" applyProtection="1">
      <alignment horizontal="center" vertical="center"/>
      <protection locked="0"/>
    </xf>
    <xf numFmtId="44" fontId="2" fillId="0" borderId="3" xfId="3" applyNumberFormat="1" applyFont="1" applyFill="1" applyBorder="1" applyAlignment="1" applyProtection="1">
      <alignment horizontal="center" vertical="center"/>
    </xf>
    <xf numFmtId="166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Font="1" applyFill="1" applyBorder="1" applyAlignment="1" applyProtection="1">
      <alignment horizontal="center" vertical="center"/>
      <protection locked="0"/>
    </xf>
    <xf numFmtId="0" fontId="10" fillId="0" borderId="4" xfId="3" applyFont="1" applyFill="1" applyBorder="1" applyAlignment="1" applyProtection="1">
      <alignment horizontal="center" vertical="center"/>
    </xf>
    <xf numFmtId="44" fontId="10" fillId="0" borderId="5" xfId="3" applyNumberFormat="1" applyFont="1" applyFill="1" applyBorder="1" applyAlignment="1" applyProtection="1">
      <alignment horizontal="center" vertical="center"/>
    </xf>
    <xf numFmtId="8" fontId="15" fillId="0" borderId="0" xfId="3" applyNumberFormat="1" applyFont="1" applyFill="1" applyAlignment="1" applyProtection="1">
      <alignment vertical="center"/>
    </xf>
    <xf numFmtId="0" fontId="2" fillId="0" borderId="6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horizontal="center" vertical="center"/>
    </xf>
    <xf numFmtId="166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8" xfId="3" applyFont="1" applyFill="1" applyBorder="1" applyAlignment="1" applyProtection="1">
      <alignment horizontal="center" vertical="center"/>
      <protection locked="0"/>
    </xf>
    <xf numFmtId="0" fontId="10" fillId="0" borderId="8" xfId="3" applyFont="1" applyFill="1" applyBorder="1" applyAlignment="1" applyProtection="1">
      <alignment horizontal="center" vertical="center"/>
    </xf>
    <xf numFmtId="44" fontId="10" fillId="0" borderId="9" xfId="3" applyNumberFormat="1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vertical="center"/>
    </xf>
    <xf numFmtId="44" fontId="2" fillId="0" borderId="76" xfId="3" applyNumberFormat="1" applyFont="1" applyFill="1" applyBorder="1" applyAlignment="1" applyProtection="1">
      <alignment horizontal="center" vertical="center"/>
    </xf>
    <xf numFmtId="0" fontId="2" fillId="0" borderId="77" xfId="3" applyFont="1" applyFill="1" applyBorder="1" applyAlignment="1" applyProtection="1">
      <alignment horizontal="center" vertical="center"/>
      <protection locked="0"/>
    </xf>
    <xf numFmtId="0" fontId="10" fillId="0" borderId="77" xfId="3" applyFont="1" applyFill="1" applyBorder="1" applyAlignment="1" applyProtection="1">
      <alignment horizontal="center" vertical="center"/>
    </xf>
    <xf numFmtId="44" fontId="10" fillId="0" borderId="78" xfId="3" applyNumberFormat="1" applyFont="1" applyFill="1" applyBorder="1" applyAlignment="1" applyProtection="1">
      <alignment horizontal="center" vertical="center"/>
    </xf>
    <xf numFmtId="44" fontId="2" fillId="0" borderId="11" xfId="3" applyNumberFormat="1" applyFont="1" applyFill="1" applyBorder="1" applyAlignment="1" applyProtection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  <protection locked="0"/>
    </xf>
    <xf numFmtId="0" fontId="10" fillId="0" borderId="12" xfId="3" applyFont="1" applyFill="1" applyBorder="1" applyAlignment="1" applyProtection="1">
      <alignment horizontal="center" vertical="center"/>
    </xf>
    <xf numFmtId="44" fontId="10" fillId="0" borderId="13" xfId="3" applyNumberFormat="1" applyFont="1" applyFill="1" applyBorder="1" applyAlignment="1" applyProtection="1">
      <alignment horizontal="center" vertical="center"/>
    </xf>
    <xf numFmtId="0" fontId="2" fillId="0" borderId="14" xfId="3" applyFont="1" applyFill="1" applyBorder="1" applyAlignment="1" applyProtection="1">
      <alignment horizontal="center" vertical="center"/>
      <protection locked="0"/>
    </xf>
    <xf numFmtId="44" fontId="2" fillId="0" borderId="15" xfId="3" applyNumberFormat="1" applyFont="1" applyFill="1" applyBorder="1" applyAlignment="1" applyProtection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  <protection locked="0"/>
    </xf>
    <xf numFmtId="0" fontId="10" fillId="0" borderId="16" xfId="3" applyFont="1" applyFill="1" applyBorder="1" applyAlignment="1" applyProtection="1">
      <alignment horizontal="center" vertical="center"/>
    </xf>
    <xf numFmtId="0" fontId="2" fillId="0" borderId="17" xfId="3" applyFont="1" applyFill="1" applyBorder="1" applyAlignment="1" applyProtection="1">
      <alignment horizontal="center" vertical="center"/>
      <protection locked="0"/>
    </xf>
    <xf numFmtId="44" fontId="2" fillId="0" borderId="18" xfId="3" applyNumberFormat="1" applyFont="1" applyFill="1" applyBorder="1" applyAlignment="1" applyProtection="1">
      <alignment horizontal="center" vertical="center"/>
    </xf>
    <xf numFmtId="0" fontId="2" fillId="0" borderId="19" xfId="3" applyFont="1" applyFill="1" applyBorder="1" applyAlignment="1" applyProtection="1">
      <alignment horizontal="center" vertical="center"/>
      <protection locked="0"/>
    </xf>
    <xf numFmtId="0" fontId="10" fillId="0" borderId="19" xfId="3" applyFont="1" applyFill="1" applyBorder="1" applyAlignment="1" applyProtection="1">
      <alignment horizontal="center" vertical="center"/>
    </xf>
    <xf numFmtId="44" fontId="10" fillId="0" borderId="20" xfId="3" applyNumberFormat="1" applyFont="1" applyFill="1" applyBorder="1" applyAlignment="1" applyProtection="1">
      <alignment horizontal="center" vertical="center"/>
    </xf>
    <xf numFmtId="0" fontId="2" fillId="0" borderId="21" xfId="3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165" fontId="27" fillId="0" borderId="0" xfId="3" applyNumberFormat="1" applyFont="1" applyFill="1" applyBorder="1" applyAlignment="1" applyProtection="1">
      <alignment vertical="center"/>
    </xf>
    <xf numFmtId="0" fontId="12" fillId="0" borderId="0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vertical="center"/>
    </xf>
    <xf numFmtId="1" fontId="3" fillId="0" borderId="0" xfId="3" applyNumberFormat="1" applyFont="1" applyFill="1" applyBorder="1" applyAlignment="1" applyProtection="1">
      <alignment vertical="center"/>
    </xf>
    <xf numFmtId="0" fontId="12" fillId="0" borderId="0" xfId="3" applyFont="1" applyFill="1" applyBorder="1" applyAlignment="1" applyProtection="1">
      <alignment vertical="center" wrapText="1"/>
    </xf>
    <xf numFmtId="0" fontId="5" fillId="0" borderId="22" xfId="3" applyFont="1" applyFill="1" applyBorder="1" applyAlignment="1" applyProtection="1">
      <alignment horizontal="right" vertical="center"/>
    </xf>
    <xf numFmtId="0" fontId="10" fillId="0" borderId="22" xfId="2" applyFont="1" applyFill="1" applyBorder="1" applyAlignment="1">
      <alignment horizontal="left" vertical="center"/>
    </xf>
    <xf numFmtId="0" fontId="12" fillId="0" borderId="23" xfId="2" applyFont="1" applyFill="1" applyBorder="1" applyAlignment="1">
      <alignment vertical="center"/>
    </xf>
    <xf numFmtId="0" fontId="2" fillId="0" borderId="79" xfId="3" applyFont="1" applyFill="1" applyBorder="1" applyAlignment="1" applyProtection="1">
      <alignment horizontal="center" vertical="center"/>
      <protection locked="0"/>
    </xf>
    <xf numFmtId="0" fontId="2" fillId="0" borderId="24" xfId="3" applyFont="1" applyFill="1" applyBorder="1" applyAlignment="1" applyProtection="1">
      <alignment horizontal="center" vertical="center"/>
      <protection locked="0"/>
    </xf>
    <xf numFmtId="0" fontId="20" fillId="0" borderId="25" xfId="2" applyFont="1" applyFill="1" applyBorder="1" applyAlignment="1">
      <alignment vertical="center"/>
    </xf>
    <xf numFmtId="8" fontId="10" fillId="0" borderId="26" xfId="2" applyNumberFormat="1" applyFont="1" applyFill="1" applyBorder="1" applyAlignment="1">
      <alignment horizontal="center" vertical="center"/>
    </xf>
    <xf numFmtId="8" fontId="10" fillId="0" borderId="27" xfId="2" applyNumberFormat="1" applyFont="1" applyFill="1" applyBorder="1" applyAlignment="1">
      <alignment horizontal="center" vertical="center"/>
    </xf>
    <xf numFmtId="8" fontId="10" fillId="0" borderId="28" xfId="2" applyNumberFormat="1" applyFont="1" applyFill="1" applyBorder="1" applyAlignment="1">
      <alignment horizontal="center" vertical="center"/>
    </xf>
    <xf numFmtId="8" fontId="28" fillId="0" borderId="27" xfId="2" applyNumberFormat="1" applyFont="1" applyFill="1" applyBorder="1" applyAlignment="1">
      <alignment horizontal="center" vertical="center"/>
    </xf>
    <xf numFmtId="8" fontId="10" fillId="0" borderId="29" xfId="2" applyNumberFormat="1" applyFont="1" applyFill="1" applyBorder="1" applyAlignment="1">
      <alignment horizontal="center" vertical="center"/>
    </xf>
    <xf numFmtId="0" fontId="10" fillId="0" borderId="25" xfId="2" applyFont="1" applyFill="1" applyBorder="1" applyAlignment="1">
      <alignment vertical="center"/>
    </xf>
    <xf numFmtId="0" fontId="12" fillId="0" borderId="30" xfId="2" applyFont="1" applyFill="1" applyBorder="1" applyAlignment="1">
      <alignment vertical="center"/>
    </xf>
    <xf numFmtId="44" fontId="10" fillId="0" borderId="18" xfId="3" applyNumberFormat="1" applyFont="1" applyFill="1" applyBorder="1" applyAlignment="1" applyProtection="1">
      <alignment horizontal="center" vertical="center"/>
    </xf>
    <xf numFmtId="0" fontId="5" fillId="0" borderId="32" xfId="3" applyFont="1" applyFill="1" applyBorder="1" applyAlignment="1" applyProtection="1">
      <alignment vertical="center"/>
    </xf>
    <xf numFmtId="0" fontId="5" fillId="0" borderId="22" xfId="3" applyFont="1" applyFill="1" applyBorder="1" applyAlignment="1" applyProtection="1">
      <alignment vertical="center"/>
    </xf>
    <xf numFmtId="0" fontId="10" fillId="0" borderId="17" xfId="3" applyFont="1" applyFill="1" applyBorder="1" applyAlignment="1" applyProtection="1">
      <alignment horizontal="center" vertical="center"/>
    </xf>
    <xf numFmtId="0" fontId="15" fillId="0" borderId="20" xfId="3" applyFont="1" applyFill="1" applyBorder="1" applyAlignment="1" applyProtection="1">
      <alignment vertical="center"/>
    </xf>
    <xf numFmtId="0" fontId="4" fillId="0" borderId="23" xfId="2" applyFont="1" applyFill="1" applyBorder="1" applyAlignment="1">
      <alignment vertical="center"/>
    </xf>
    <xf numFmtId="0" fontId="4" fillId="0" borderId="30" xfId="2" applyFont="1" applyFill="1" applyBorder="1" applyAlignment="1">
      <alignment vertical="center"/>
    </xf>
    <xf numFmtId="0" fontId="4" fillId="0" borderId="33" xfId="2" applyFont="1" applyFill="1" applyBorder="1" applyAlignment="1">
      <alignment vertical="center"/>
    </xf>
    <xf numFmtId="0" fontId="12" fillId="0" borderId="33" xfId="2" applyFont="1" applyFill="1" applyBorder="1" applyAlignment="1">
      <alignment vertical="center"/>
    </xf>
    <xf numFmtId="0" fontId="29" fillId="0" borderId="32" xfId="2" applyFont="1" applyFill="1" applyBorder="1" applyAlignment="1">
      <alignment vertical="center"/>
    </xf>
    <xf numFmtId="0" fontId="20" fillId="0" borderId="31" xfId="2" applyFont="1" applyFill="1" applyBorder="1" applyAlignment="1">
      <alignment vertical="center"/>
    </xf>
    <xf numFmtId="8" fontId="5" fillId="0" borderId="34" xfId="2" applyNumberFormat="1" applyFont="1" applyFill="1" applyBorder="1" applyAlignment="1">
      <alignment horizontal="right" vertical="center"/>
    </xf>
    <xf numFmtId="0" fontId="10" fillId="0" borderId="35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30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8" fontId="13" fillId="0" borderId="22" xfId="2" applyNumberFormat="1" applyFont="1" applyFill="1" applyBorder="1" applyAlignment="1">
      <alignment vertical="center"/>
    </xf>
    <xf numFmtId="0" fontId="12" fillId="0" borderId="22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left" vertical="center"/>
    </xf>
    <xf numFmtId="0" fontId="8" fillId="0" borderId="36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0" fontId="8" fillId="0" borderId="25" xfId="2" applyFont="1" applyFill="1" applyBorder="1" applyAlignment="1">
      <alignment horizontal="center" vertical="center"/>
    </xf>
    <xf numFmtId="0" fontId="10" fillId="0" borderId="25" xfId="2" applyFont="1" applyFill="1" applyBorder="1" applyAlignment="1">
      <alignment horizontal="center" vertical="center"/>
    </xf>
    <xf numFmtId="0" fontId="8" fillId="0" borderId="37" xfId="2" applyFont="1" applyFill="1" applyBorder="1" applyAlignment="1">
      <alignment vertical="center"/>
    </xf>
    <xf numFmtId="0" fontId="10" fillId="0" borderId="38" xfId="2" applyFont="1" applyFill="1" applyBorder="1" applyAlignment="1">
      <alignment vertical="center"/>
    </xf>
    <xf numFmtId="0" fontId="10" fillId="0" borderId="39" xfId="2" applyFont="1" applyBorder="1" applyAlignment="1">
      <alignment vertical="center"/>
    </xf>
    <xf numFmtId="0" fontId="10" fillId="0" borderId="40" xfId="2" applyFont="1" applyBorder="1" applyAlignment="1">
      <alignment vertical="center"/>
    </xf>
    <xf numFmtId="0" fontId="10" fillId="0" borderId="41" xfId="2" applyFont="1" applyBorder="1" applyAlignment="1">
      <alignment vertical="center"/>
    </xf>
    <xf numFmtId="8" fontId="31" fillId="0" borderId="34" xfId="2" applyNumberFormat="1" applyFont="1" applyFill="1" applyBorder="1" applyAlignment="1">
      <alignment horizontal="right" vertical="center"/>
    </xf>
    <xf numFmtId="8" fontId="5" fillId="0" borderId="42" xfId="2" applyNumberFormat="1" applyFont="1" applyFill="1" applyBorder="1" applyAlignment="1">
      <alignment horizontal="right" vertical="center"/>
    </xf>
    <xf numFmtId="8" fontId="5" fillId="0" borderId="43" xfId="2" applyNumberFormat="1" applyFont="1" applyFill="1" applyBorder="1" applyAlignment="1">
      <alignment horizontal="right" vertical="center"/>
    </xf>
    <xf numFmtId="8" fontId="31" fillId="0" borderId="42" xfId="2" applyNumberFormat="1" applyFont="1" applyFill="1" applyBorder="1" applyAlignment="1">
      <alignment horizontal="right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3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vertical="center"/>
    </xf>
    <xf numFmtId="8" fontId="5" fillId="0" borderId="44" xfId="2" applyNumberFormat="1" applyFont="1" applyFill="1" applyBorder="1" applyAlignment="1">
      <alignment horizontal="right" vertical="center"/>
    </xf>
    <xf numFmtId="0" fontId="24" fillId="0" borderId="31" xfId="2" applyFont="1" applyFill="1" applyBorder="1" applyAlignment="1">
      <alignment vertical="center"/>
    </xf>
    <xf numFmtId="0" fontId="6" fillId="0" borderId="31" xfId="2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/>
    </xf>
    <xf numFmtId="8" fontId="4" fillId="0" borderId="25" xfId="2" applyNumberFormat="1" applyFont="1" applyFill="1" applyBorder="1" applyAlignment="1">
      <alignment vertical="center"/>
    </xf>
    <xf numFmtId="8" fontId="4" fillId="0" borderId="1" xfId="2" applyNumberFormat="1" applyFont="1" applyFill="1" applyBorder="1" applyAlignment="1">
      <alignment vertical="center"/>
    </xf>
    <xf numFmtId="8" fontId="4" fillId="0" borderId="31" xfId="2" applyNumberFormat="1" applyFont="1" applyFill="1" applyBorder="1" applyAlignment="1">
      <alignment vertical="center"/>
    </xf>
    <xf numFmtId="8" fontId="7" fillId="0" borderId="1" xfId="2" applyNumberFormat="1" applyFont="1" applyFill="1" applyBorder="1" applyAlignment="1">
      <alignment horizontal="center" vertical="center"/>
    </xf>
    <xf numFmtId="8" fontId="7" fillId="0" borderId="31" xfId="2" applyNumberFormat="1" applyFont="1" applyFill="1" applyBorder="1" applyAlignment="1">
      <alignment horizontal="center" vertical="center"/>
    </xf>
    <xf numFmtId="0" fontId="7" fillId="0" borderId="32" xfId="2" applyFont="1" applyFill="1" applyBorder="1" applyAlignment="1">
      <alignment vertical="center"/>
    </xf>
    <xf numFmtId="0" fontId="21" fillId="0" borderId="25" xfId="2" applyFont="1" applyFill="1" applyBorder="1" applyAlignment="1">
      <alignment vertical="center"/>
    </xf>
    <xf numFmtId="0" fontId="21" fillId="0" borderId="1" xfId="2" applyFont="1" applyFill="1" applyBorder="1" applyAlignment="1">
      <alignment vertical="center"/>
    </xf>
    <xf numFmtId="0" fontId="21" fillId="0" borderId="31" xfId="2" applyFont="1" applyFill="1" applyBorder="1" applyAlignment="1">
      <alignment vertical="center"/>
    </xf>
    <xf numFmtId="0" fontId="5" fillId="0" borderId="44" xfId="2" applyFont="1" applyFill="1" applyBorder="1" applyAlignment="1">
      <alignment horizontal="center" vertical="center"/>
    </xf>
    <xf numFmtId="44" fontId="5" fillId="0" borderId="5" xfId="1" applyFont="1" applyFill="1" applyBorder="1" applyAlignment="1">
      <alignment vertical="center"/>
    </xf>
    <xf numFmtId="0" fontId="5" fillId="0" borderId="34" xfId="2" applyFont="1" applyFill="1" applyBorder="1" applyAlignment="1">
      <alignment horizontal="center" vertical="center"/>
    </xf>
    <xf numFmtId="44" fontId="5" fillId="0" borderId="9" xfId="1" applyFont="1" applyFill="1" applyBorder="1" applyAlignment="1">
      <alignment vertical="center"/>
    </xf>
    <xf numFmtId="0" fontId="5" fillId="0" borderId="42" xfId="2" applyFont="1" applyFill="1" applyBorder="1" applyAlignment="1">
      <alignment horizontal="center" vertical="center"/>
    </xf>
    <xf numFmtId="44" fontId="5" fillId="0" borderId="13" xfId="1" applyFont="1" applyFill="1" applyBorder="1" applyAlignment="1">
      <alignment vertical="center"/>
    </xf>
    <xf numFmtId="0" fontId="5" fillId="0" borderId="43" xfId="2" applyFont="1" applyFill="1" applyBorder="1" applyAlignment="1">
      <alignment horizontal="center" vertical="center"/>
    </xf>
    <xf numFmtId="44" fontId="5" fillId="0" borderId="29" xfId="1" applyFont="1" applyFill="1" applyBorder="1" applyAlignment="1">
      <alignment vertical="center"/>
    </xf>
    <xf numFmtId="0" fontId="5" fillId="0" borderId="45" xfId="2" applyFont="1" applyFill="1" applyBorder="1" applyAlignment="1">
      <alignment horizontal="center" vertical="center"/>
    </xf>
    <xf numFmtId="44" fontId="5" fillId="0" borderId="46" xfId="2" applyNumberFormat="1" applyFont="1" applyFill="1" applyBorder="1" applyAlignment="1">
      <alignment vertical="center"/>
    </xf>
    <xf numFmtId="0" fontId="22" fillId="3" borderId="47" xfId="3" applyFont="1" applyFill="1" applyBorder="1" applyAlignment="1" applyProtection="1">
      <alignment horizontal="center" vertical="center" wrapText="1"/>
    </xf>
    <xf numFmtId="0" fontId="9" fillId="4" borderId="48" xfId="2" applyFont="1" applyFill="1" applyBorder="1" applyAlignment="1">
      <alignment horizontal="center" vertical="center"/>
    </xf>
    <xf numFmtId="0" fontId="5" fillId="5" borderId="43" xfId="2" applyFont="1" applyFill="1" applyBorder="1" applyAlignment="1">
      <alignment horizontal="center" vertical="center" wrapText="1"/>
    </xf>
    <xf numFmtId="0" fontId="5" fillId="5" borderId="49" xfId="2" applyFont="1" applyFill="1" applyBorder="1" applyAlignment="1">
      <alignment horizontal="center" vertical="center" wrapText="1"/>
    </xf>
    <xf numFmtId="0" fontId="5" fillId="5" borderId="29" xfId="2" applyFont="1" applyFill="1" applyBorder="1" applyAlignment="1">
      <alignment horizontal="center" vertical="center" wrapText="1"/>
    </xf>
    <xf numFmtId="0" fontId="2" fillId="5" borderId="50" xfId="3" applyFont="1" applyFill="1" applyBorder="1" applyAlignment="1" applyProtection="1">
      <alignment horizontal="center" vertical="center"/>
    </xf>
    <xf numFmtId="0" fontId="2" fillId="5" borderId="51" xfId="3" applyFont="1" applyFill="1" applyBorder="1" applyAlignment="1" applyProtection="1">
      <alignment horizontal="center" vertical="center"/>
    </xf>
    <xf numFmtId="0" fontId="2" fillId="5" borderId="52" xfId="3" applyFont="1" applyFill="1" applyBorder="1" applyAlignment="1" applyProtection="1">
      <alignment horizontal="center" vertical="center"/>
    </xf>
    <xf numFmtId="0" fontId="2" fillId="5" borderId="53" xfId="3" applyFont="1" applyFill="1" applyBorder="1" applyAlignment="1" applyProtection="1">
      <alignment horizontal="center" vertical="center"/>
    </xf>
    <xf numFmtId="0" fontId="10" fillId="0" borderId="31" xfId="2" applyFont="1" applyFill="1" applyBorder="1" applyAlignment="1">
      <alignment horizontal="left" vertical="center"/>
    </xf>
    <xf numFmtId="8" fontId="7" fillId="0" borderId="1" xfId="2" applyNumberFormat="1" applyFont="1" applyFill="1" applyBorder="1" applyAlignment="1">
      <alignment vertical="center" wrapText="1"/>
    </xf>
    <xf numFmtId="8" fontId="3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80" xfId="2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81" xfId="0" applyFont="1" applyFill="1" applyBorder="1" applyAlignment="1">
      <alignment vertical="center"/>
    </xf>
    <xf numFmtId="8" fontId="5" fillId="0" borderId="0" xfId="0" applyNumberFormat="1" applyFont="1" applyFill="1" applyBorder="1" applyAlignment="1">
      <alignment horizontal="right" vertical="center"/>
    </xf>
    <xf numFmtId="0" fontId="4" fillId="0" borderId="82" xfId="0" applyFont="1" applyFill="1" applyBorder="1" applyAlignment="1">
      <alignment vertical="center"/>
    </xf>
    <xf numFmtId="0" fontId="4" fillId="0" borderId="72" xfId="0" applyFont="1" applyFill="1" applyBorder="1" applyAlignment="1">
      <alignment vertical="center"/>
    </xf>
    <xf numFmtId="44" fontId="10" fillId="0" borderId="84" xfId="3" applyNumberFormat="1" applyFont="1" applyFill="1" applyBorder="1" applyAlignment="1" applyProtection="1">
      <alignment horizontal="center" vertical="center"/>
    </xf>
    <xf numFmtId="44" fontId="5" fillId="0" borderId="84" xfId="1" applyFont="1" applyFill="1" applyBorder="1" applyAlignment="1">
      <alignment vertical="center"/>
    </xf>
    <xf numFmtId="0" fontId="10" fillId="0" borderId="89" xfId="2" applyFont="1" applyBorder="1" applyAlignment="1">
      <alignment horizontal="center" vertical="center"/>
    </xf>
    <xf numFmtId="44" fontId="5" fillId="0" borderId="74" xfId="1" applyFont="1" applyFill="1" applyBorder="1" applyAlignment="1">
      <alignment vertical="center"/>
    </xf>
    <xf numFmtId="8" fontId="4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8" fontId="5" fillId="0" borderId="1" xfId="0" applyNumberFormat="1" applyFont="1" applyFill="1" applyBorder="1" applyAlignment="1">
      <alignment horizontal="right" vertical="center"/>
    </xf>
    <xf numFmtId="0" fontId="10" fillId="0" borderId="34" xfId="2" applyFont="1" applyBorder="1" applyAlignment="1">
      <alignment horizontal="center" vertical="center"/>
    </xf>
    <xf numFmtId="0" fontId="12" fillId="0" borderId="82" xfId="2" applyFont="1" applyFill="1" applyBorder="1" applyAlignment="1">
      <alignment vertical="center"/>
    </xf>
    <xf numFmtId="0" fontId="10" fillId="0" borderId="88" xfId="2" applyFont="1" applyFill="1" applyBorder="1" applyAlignment="1">
      <alignment vertical="center"/>
    </xf>
    <xf numFmtId="8" fontId="28" fillId="0" borderId="90" xfId="2" applyNumberFormat="1" applyFont="1" applyFill="1" applyBorder="1" applyAlignment="1">
      <alignment horizontal="center" vertical="center"/>
    </xf>
    <xf numFmtId="0" fontId="29" fillId="0" borderId="33" xfId="2" applyFont="1" applyFill="1" applyBorder="1" applyAlignment="1">
      <alignment vertical="center"/>
    </xf>
    <xf numFmtId="0" fontId="10" fillId="0" borderId="25" xfId="2" applyFont="1" applyFill="1" applyBorder="1" applyAlignment="1">
      <alignment horizontal="left" vertical="center"/>
    </xf>
    <xf numFmtId="0" fontId="2" fillId="0" borderId="85" xfId="3" applyFont="1" applyBorder="1" applyAlignment="1" applyProtection="1">
      <alignment horizontal="center" vertical="center"/>
      <protection locked="0"/>
    </xf>
    <xf numFmtId="44" fontId="2" fillId="0" borderId="86" xfId="3" applyNumberFormat="1" applyFont="1" applyBorder="1" applyAlignment="1" applyProtection="1">
      <alignment horizontal="center" vertical="center"/>
    </xf>
    <xf numFmtId="0" fontId="2" fillId="0" borderId="4" xfId="3" applyFont="1" applyBorder="1" applyAlignment="1" applyProtection="1">
      <alignment horizontal="center" vertical="center"/>
      <protection locked="0"/>
    </xf>
    <xf numFmtId="0" fontId="10" fillId="0" borderId="4" xfId="3" applyFont="1" applyBorder="1" applyAlignment="1" applyProtection="1">
      <alignment horizontal="center" vertical="center"/>
    </xf>
    <xf numFmtId="44" fontId="10" fillId="0" borderId="87" xfId="3" applyNumberFormat="1" applyFont="1" applyBorder="1" applyAlignment="1" applyProtection="1">
      <alignment horizontal="center" vertical="center"/>
    </xf>
    <xf numFmtId="0" fontId="2" fillId="0" borderId="83" xfId="3" applyFont="1" applyFill="1" applyBorder="1" applyAlignment="1" applyProtection="1">
      <alignment horizontal="center" vertical="center"/>
      <protection locked="0"/>
    </xf>
    <xf numFmtId="44" fontId="2" fillId="0" borderId="91" xfId="3" applyNumberFormat="1" applyFont="1" applyFill="1" applyBorder="1" applyAlignment="1" applyProtection="1">
      <alignment horizontal="center" vertical="center"/>
    </xf>
    <xf numFmtId="44" fontId="10" fillId="0" borderId="92" xfId="3" applyNumberFormat="1" applyFont="1" applyFill="1" applyBorder="1" applyAlignment="1" applyProtection="1">
      <alignment horizontal="center" vertical="center"/>
    </xf>
    <xf numFmtId="0" fontId="29" fillId="0" borderId="30" xfId="2" applyFont="1" applyFill="1" applyBorder="1" applyAlignment="1">
      <alignment vertical="center"/>
    </xf>
    <xf numFmtId="0" fontId="2" fillId="0" borderId="93" xfId="3" applyFont="1" applyBorder="1" applyAlignment="1" applyProtection="1">
      <alignment horizontal="center" vertical="center"/>
      <protection locked="0"/>
    </xf>
    <xf numFmtId="44" fontId="2" fillId="0" borderId="94" xfId="3" applyNumberFormat="1" applyFont="1" applyBorder="1" applyAlignment="1" applyProtection="1">
      <alignment horizontal="center" vertical="center"/>
    </xf>
    <xf numFmtId="0" fontId="2" fillId="0" borderId="12" xfId="3" applyFont="1" applyBorder="1" applyAlignment="1" applyProtection="1">
      <alignment horizontal="center" vertical="center"/>
      <protection locked="0"/>
    </xf>
    <xf numFmtId="0" fontId="10" fillId="0" borderId="12" xfId="3" applyFont="1" applyBorder="1" applyAlignment="1" applyProtection="1">
      <alignment horizontal="center" vertical="center"/>
    </xf>
    <xf numFmtId="44" fontId="10" fillId="0" borderId="95" xfId="3" applyNumberFormat="1" applyFont="1" applyBorder="1" applyAlignment="1" applyProtection="1">
      <alignment horizontal="center" vertical="center"/>
    </xf>
    <xf numFmtId="0" fontId="9" fillId="5" borderId="62" xfId="2" applyFont="1" applyFill="1" applyBorder="1" applyAlignment="1">
      <alignment horizontal="center" vertical="center"/>
    </xf>
    <xf numFmtId="0" fontId="34" fillId="7" borderId="40" xfId="2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11" fillId="6" borderId="54" xfId="2" applyFont="1" applyFill="1" applyBorder="1" applyAlignment="1">
      <alignment horizontal="center" vertical="center"/>
    </xf>
    <xf numFmtId="0" fontId="11" fillId="6" borderId="55" xfId="2" applyFont="1" applyFill="1" applyBorder="1" applyAlignment="1">
      <alignment horizontal="center" vertical="center"/>
    </xf>
    <xf numFmtId="0" fontId="11" fillId="6" borderId="56" xfId="2" applyFont="1" applyFill="1" applyBorder="1" applyAlignment="1">
      <alignment horizontal="center" vertical="center"/>
    </xf>
    <xf numFmtId="0" fontId="2" fillId="6" borderId="57" xfId="2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  <xf numFmtId="0" fontId="2" fillId="6" borderId="58" xfId="2" applyFont="1" applyFill="1" applyBorder="1" applyAlignment="1">
      <alignment horizontal="center" vertical="center"/>
    </xf>
    <xf numFmtId="0" fontId="2" fillId="6" borderId="59" xfId="2" applyFont="1" applyFill="1" applyBorder="1" applyAlignment="1">
      <alignment horizontal="center" vertical="center"/>
    </xf>
    <xf numFmtId="0" fontId="2" fillId="6" borderId="60" xfId="2" applyFont="1" applyFill="1" applyBorder="1" applyAlignment="1">
      <alignment horizontal="center" vertical="center"/>
    </xf>
    <xf numFmtId="0" fontId="2" fillId="6" borderId="61" xfId="2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 wrapText="1"/>
    </xf>
    <xf numFmtId="0" fontId="4" fillId="5" borderId="32" xfId="2" applyFont="1" applyFill="1" applyBorder="1" applyAlignment="1">
      <alignment horizontal="center" vertical="center" wrapText="1"/>
    </xf>
    <xf numFmtId="0" fontId="4" fillId="5" borderId="18" xfId="2" applyFont="1" applyFill="1" applyBorder="1" applyAlignment="1">
      <alignment horizontal="center" vertical="center" wrapText="1"/>
    </xf>
    <xf numFmtId="0" fontId="9" fillId="5" borderId="48" xfId="2" applyFont="1" applyFill="1" applyBorder="1" applyAlignment="1">
      <alignment horizontal="center" vertical="center"/>
    </xf>
    <xf numFmtId="0" fontId="9" fillId="5" borderId="63" xfId="2" applyFont="1" applyFill="1" applyBorder="1" applyAlignment="1">
      <alignment horizontal="center" vertical="center"/>
    </xf>
    <xf numFmtId="0" fontId="9" fillId="5" borderId="64" xfId="2" applyFont="1" applyFill="1" applyBorder="1" applyAlignment="1">
      <alignment horizontal="center" vertical="center"/>
    </xf>
    <xf numFmtId="0" fontId="9" fillId="5" borderId="39" xfId="2" applyFont="1" applyFill="1" applyBorder="1" applyAlignment="1">
      <alignment horizontal="center" vertical="center"/>
    </xf>
    <xf numFmtId="0" fontId="32" fillId="0" borderId="32" xfId="2" applyFont="1" applyBorder="1" applyAlignment="1">
      <alignment horizontal="center" vertical="center"/>
    </xf>
    <xf numFmtId="0" fontId="32" fillId="0" borderId="22" xfId="2" applyFont="1" applyBorder="1" applyAlignment="1">
      <alignment horizontal="center" vertical="center"/>
    </xf>
    <xf numFmtId="0" fontId="32" fillId="0" borderId="20" xfId="2" applyFont="1" applyBorder="1" applyAlignment="1">
      <alignment horizontal="center" vertical="center"/>
    </xf>
    <xf numFmtId="0" fontId="33" fillId="7" borderId="40" xfId="0" applyFont="1" applyFill="1" applyBorder="1" applyAlignment="1">
      <alignment horizontal="center" vertical="center"/>
    </xf>
    <xf numFmtId="0" fontId="37" fillId="6" borderId="33" xfId="3" applyFont="1" applyFill="1" applyBorder="1" applyAlignment="1" applyProtection="1">
      <alignment horizontal="center" vertical="center"/>
      <protection locked="0"/>
    </xf>
    <xf numFmtId="0" fontId="37" fillId="6" borderId="25" xfId="3" applyFont="1" applyFill="1" applyBorder="1" applyAlignment="1" applyProtection="1">
      <alignment horizontal="center" vertical="center"/>
      <protection locked="0"/>
    </xf>
    <xf numFmtId="0" fontId="37" fillId="6" borderId="5" xfId="3" applyFont="1" applyFill="1" applyBorder="1" applyAlignment="1" applyProtection="1">
      <alignment horizontal="center" vertical="center"/>
      <protection locked="0"/>
    </xf>
    <xf numFmtId="0" fontId="16" fillId="6" borderId="72" xfId="3" applyFont="1" applyFill="1" applyBorder="1" applyAlignment="1" applyProtection="1">
      <alignment horizontal="center" vertical="center"/>
      <protection locked="0"/>
    </xf>
    <xf numFmtId="0" fontId="16" fillId="6" borderId="73" xfId="3" applyFont="1" applyFill="1" applyBorder="1" applyAlignment="1" applyProtection="1">
      <alignment horizontal="center" vertical="center"/>
      <protection locked="0"/>
    </xf>
    <xf numFmtId="0" fontId="16" fillId="6" borderId="74" xfId="3" applyFont="1" applyFill="1" applyBorder="1" applyAlignment="1" applyProtection="1">
      <alignment horizontal="center" vertical="center"/>
      <protection locked="0"/>
    </xf>
    <xf numFmtId="0" fontId="2" fillId="5" borderId="65" xfId="3" applyFont="1" applyFill="1" applyBorder="1" applyAlignment="1" applyProtection="1">
      <alignment horizontal="center" vertical="center" wrapText="1"/>
      <protection locked="0"/>
    </xf>
    <xf numFmtId="0" fontId="2" fillId="5" borderId="66" xfId="3" applyFont="1" applyFill="1" applyBorder="1" applyAlignment="1" applyProtection="1">
      <alignment horizontal="center" vertical="center" wrapText="1"/>
      <protection locked="0"/>
    </xf>
    <xf numFmtId="0" fontId="17" fillId="6" borderId="30" xfId="3" applyFont="1" applyFill="1" applyBorder="1" applyAlignment="1" applyProtection="1">
      <alignment horizontal="center" vertical="center"/>
      <protection locked="0"/>
    </xf>
    <xf numFmtId="0" fontId="17" fillId="6" borderId="31" xfId="3" applyFont="1" applyFill="1" applyBorder="1" applyAlignment="1" applyProtection="1">
      <alignment horizontal="center" vertical="center"/>
      <protection locked="0"/>
    </xf>
    <xf numFmtId="0" fontId="17" fillId="6" borderId="13" xfId="3" applyFont="1" applyFill="1" applyBorder="1" applyAlignment="1" applyProtection="1">
      <alignment horizontal="center" vertical="center"/>
      <protection locked="0"/>
    </xf>
    <xf numFmtId="0" fontId="16" fillId="6" borderId="23" xfId="3" applyFont="1" applyFill="1" applyBorder="1" applyAlignment="1" applyProtection="1">
      <alignment horizontal="center" vertical="center"/>
      <protection locked="0"/>
    </xf>
    <xf numFmtId="0" fontId="16" fillId="6" borderId="1" xfId="3" applyFont="1" applyFill="1" applyBorder="1" applyAlignment="1" applyProtection="1">
      <alignment horizontal="center" vertical="center"/>
      <protection locked="0"/>
    </xf>
    <xf numFmtId="0" fontId="16" fillId="6" borderId="9" xfId="3" applyFont="1" applyFill="1" applyBorder="1" applyAlignment="1" applyProtection="1">
      <alignment horizontal="center" vertical="center"/>
      <protection locked="0"/>
    </xf>
    <xf numFmtId="0" fontId="13" fillId="5" borderId="65" xfId="3" applyFont="1" applyFill="1" applyBorder="1" applyAlignment="1" applyProtection="1">
      <alignment horizontal="center" vertical="center"/>
    </xf>
    <xf numFmtId="0" fontId="13" fillId="5" borderId="75" xfId="3" applyFont="1" applyFill="1" applyBorder="1" applyAlignment="1" applyProtection="1">
      <alignment horizontal="center" vertical="center"/>
    </xf>
    <xf numFmtId="0" fontId="18" fillId="0" borderId="0" xfId="3" applyFont="1" applyFill="1" applyBorder="1" applyAlignment="1" applyProtection="1">
      <alignment horizontal="right" vertical="center"/>
    </xf>
    <xf numFmtId="0" fontId="36" fillId="0" borderId="32" xfId="2" applyFont="1" applyFill="1" applyBorder="1" applyAlignment="1">
      <alignment horizontal="center" vertical="center" wrapText="1"/>
    </xf>
    <xf numFmtId="0" fontId="36" fillId="0" borderId="22" xfId="2" applyFont="1" applyFill="1" applyBorder="1" applyAlignment="1">
      <alignment horizontal="center" vertical="center" wrapText="1"/>
    </xf>
    <xf numFmtId="0" fontId="36" fillId="0" borderId="20" xfId="2" applyFont="1" applyFill="1" applyBorder="1" applyAlignment="1">
      <alignment horizontal="center" vertical="center" wrapText="1"/>
    </xf>
    <xf numFmtId="0" fontId="4" fillId="5" borderId="36" xfId="3" applyFont="1" applyFill="1" applyBorder="1" applyAlignment="1" applyProtection="1">
      <alignment horizontal="center" vertical="center"/>
    </xf>
    <xf numFmtId="0" fontId="23" fillId="5" borderId="67" xfId="2" applyFont="1" applyFill="1" applyBorder="1"/>
    <xf numFmtId="0" fontId="23" fillId="5" borderId="39" xfId="2" applyFont="1" applyFill="1" applyBorder="1"/>
    <xf numFmtId="0" fontId="23" fillId="5" borderId="40" xfId="2" applyFont="1" applyFill="1" applyBorder="1"/>
    <xf numFmtId="0" fontId="13" fillId="5" borderId="68" xfId="2" applyFont="1" applyFill="1" applyBorder="1" applyAlignment="1">
      <alignment horizontal="center" vertical="center"/>
    </xf>
    <xf numFmtId="0" fontId="13" fillId="5" borderId="69" xfId="2" applyFont="1" applyFill="1" applyBorder="1" applyAlignment="1">
      <alignment horizontal="center" vertical="center"/>
    </xf>
    <xf numFmtId="0" fontId="13" fillId="5" borderId="70" xfId="3" applyFont="1" applyFill="1" applyBorder="1" applyAlignment="1" applyProtection="1">
      <alignment horizontal="center" vertical="center" wrapText="1"/>
    </xf>
    <xf numFmtId="0" fontId="13" fillId="5" borderId="41" xfId="3" applyFont="1" applyFill="1" applyBorder="1" applyAlignment="1" applyProtection="1">
      <alignment horizontal="center" vertical="center" wrapText="1"/>
    </xf>
    <xf numFmtId="0" fontId="2" fillId="5" borderId="71" xfId="3" applyFont="1" applyFill="1" applyBorder="1" applyAlignment="1" applyProtection="1">
      <alignment horizontal="center" vertical="center" wrapText="1"/>
      <protection locked="0"/>
    </xf>
    <xf numFmtId="0" fontId="22" fillId="5" borderId="48" xfId="3" applyFont="1" applyFill="1" applyBorder="1" applyAlignment="1" applyProtection="1">
      <alignment horizontal="center" vertical="center" wrapText="1"/>
    </xf>
    <xf numFmtId="0" fontId="22" fillId="5" borderId="63" xfId="3" applyFont="1" applyFill="1" applyBorder="1" applyAlignment="1" applyProtection="1">
      <alignment horizontal="center" vertical="center" wrapText="1"/>
    </xf>
    <xf numFmtId="0" fontId="22" fillId="5" borderId="64" xfId="3" applyFont="1" applyFill="1" applyBorder="1" applyAlignment="1" applyProtection="1">
      <alignment horizontal="center" vertical="center" wrapText="1"/>
    </xf>
    <xf numFmtId="0" fontId="12" fillId="0" borderId="23" xfId="2" applyFont="1" applyFill="1" applyBorder="1" applyAlignment="1">
      <alignment horizontal="left" vertical="center" wrapText="1"/>
    </xf>
    <xf numFmtId="0" fontId="12" fillId="0" borderId="7" xfId="2" applyFont="1" applyFill="1" applyBorder="1" applyAlignment="1">
      <alignment horizontal="left" vertical="center" wrapText="1"/>
    </xf>
  </cellXfs>
  <cellStyles count="4">
    <cellStyle name="Euro_Proposition PM S09-11 2" xfId="1"/>
    <cellStyle name="Normal" xfId="0" builtinId="0"/>
    <cellStyle name="Normal 2" xfId="2"/>
    <cellStyle name="Normal_Recap. Fruitiere S07-20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2404035</xdr:colOff>
      <xdr:row>0</xdr:row>
      <xdr:rowOff>67236</xdr:rowOff>
    </xdr:from>
    <xdr:to>
      <xdr:col>3</xdr:col>
      <xdr:colOff>1154206</xdr:colOff>
      <xdr:row>6</xdr:row>
      <xdr:rowOff>89648</xdr:rowOff>
    </xdr:to>
    <xdr:sp macro="" textlink="">
      <xdr:nvSpPr>
        <xdr:cNvPr id="20" name="ZoneTexte 2"/>
        <xdr:cNvSpPr txBox="1"/>
      </xdr:nvSpPr>
      <xdr:spPr>
        <a:xfrm>
          <a:off x="4107329" y="67236"/>
          <a:ext cx="4532406" cy="177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2362200</xdr:colOff>
      <xdr:row>7</xdr:row>
      <xdr:rowOff>0</xdr:rowOff>
    </xdr:to>
    <xdr:pic>
      <xdr:nvPicPr>
        <xdr:cNvPr id="1046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4019550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9525</xdr:rowOff>
    </xdr:from>
    <xdr:to>
      <xdr:col>17</xdr:col>
      <xdr:colOff>600075</xdr:colOff>
      <xdr:row>6</xdr:row>
      <xdr:rowOff>180975</xdr:rowOff>
    </xdr:to>
    <xdr:sp macro="" textlink="">
      <xdr:nvSpPr>
        <xdr:cNvPr id="12" name="Zone de texte 2"/>
        <xdr:cNvSpPr txBox="1">
          <a:spLocks noChangeArrowheads="1"/>
        </xdr:cNvSpPr>
      </xdr:nvSpPr>
      <xdr:spPr bwMode="auto">
        <a:xfrm>
          <a:off x="7562850" y="76200"/>
          <a:ext cx="5000625" cy="1800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Fakt Pro Bln"/>
              <a:ea typeface="Calibri"/>
              <a:cs typeface="Fakt Pro Bln"/>
            </a:rPr>
            <a:t>Date : Mercredi 19/07/2017</a:t>
          </a:r>
          <a:endParaRPr lang="fr-FR" sz="2000" b="0">
            <a:effectLst/>
            <a:latin typeface="Calibri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Fakt Pro Bln"/>
              <a:ea typeface="Calibri"/>
              <a:cs typeface="Fakt Pro Bln"/>
            </a:rPr>
            <a:t>Présélection pour la semaine 30-2017</a:t>
          </a:r>
          <a:endParaRPr lang="fr-FR" sz="2000" b="0">
            <a:effectLst/>
            <a:latin typeface="Calibri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endParaRPr lang="fr-FR" sz="2000" b="0">
            <a:solidFill>
              <a:srgbClr val="404041"/>
            </a:solidFill>
            <a:effectLst/>
            <a:latin typeface="Fakt Pro Bln"/>
            <a:ea typeface="Calibri"/>
            <a:cs typeface="Fakt Pro Bl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Fakt Pro Bln"/>
              <a:ea typeface="Calibri"/>
              <a:cs typeface="Fakt Pro Bln"/>
            </a:rPr>
            <a:t>Date de commande : </a:t>
          </a:r>
          <a:endParaRPr lang="fr-FR" sz="2000" b="0">
            <a:effectLst/>
            <a:latin typeface="Calibri"/>
            <a:ea typeface="Calibri"/>
            <a:cs typeface="Times New Roman"/>
          </a:endParaRPr>
        </a:p>
        <a:p>
          <a:pPr algn="ctr">
            <a:lnSpc>
              <a:spcPts val="3200"/>
            </a:lnSpc>
            <a:spcAft>
              <a:spcPts val="1000"/>
            </a:spcAft>
          </a:pPr>
          <a:r>
            <a:rPr lang="fr-FR" sz="2000" b="0">
              <a:solidFill>
                <a:srgbClr val="404041"/>
              </a:solidFill>
              <a:effectLst/>
              <a:latin typeface="Fakt Pro Bln"/>
              <a:ea typeface="Calibri"/>
              <a:cs typeface="Fakt Pro Bln"/>
            </a:rPr>
            <a:t>Lundi 24/07/2017 Avant 17h00.</a:t>
          </a:r>
          <a:endParaRPr lang="fr-FR" sz="2000" b="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2632074</xdr:colOff>
      <xdr:row>0</xdr:row>
      <xdr:rowOff>9524</xdr:rowOff>
    </xdr:from>
    <xdr:to>
      <xdr:col>7</xdr:col>
      <xdr:colOff>457200</xdr:colOff>
      <xdr:row>6</xdr:row>
      <xdr:rowOff>200025</xdr:rowOff>
    </xdr:to>
    <xdr:sp macro="" textlink="">
      <xdr:nvSpPr>
        <xdr:cNvPr id="13" name="ZoneTexte 2"/>
        <xdr:cNvSpPr txBox="1"/>
      </xdr:nvSpPr>
      <xdr:spPr>
        <a:xfrm>
          <a:off x="3670299" y="9524"/>
          <a:ext cx="4102101" cy="1885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2486025</xdr:colOff>
      <xdr:row>6</xdr:row>
      <xdr:rowOff>9525</xdr:rowOff>
    </xdr:to>
    <xdr:pic>
      <xdr:nvPicPr>
        <xdr:cNvPr id="2091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35242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26</xdr:col>
      <xdr:colOff>0</xdr:colOff>
      <xdr:row>8</xdr:row>
      <xdr:rowOff>0</xdr:rowOff>
    </xdr:to>
    <xdr:sp macro="" textlink="">
      <xdr:nvSpPr>
        <xdr:cNvPr id="15" name="Zone de texte 2"/>
        <xdr:cNvSpPr txBox="1">
          <a:spLocks noChangeArrowheads="1"/>
        </xdr:cNvSpPr>
      </xdr:nvSpPr>
      <xdr:spPr bwMode="auto">
        <a:xfrm>
          <a:off x="0" y="1990725"/>
          <a:ext cx="16649700" cy="342900"/>
        </a:xfrm>
        <a:prstGeom prst="rect">
          <a:avLst/>
        </a:prstGeom>
        <a:solidFill>
          <a:srgbClr val="F9716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000" b="1">
              <a:solidFill>
                <a:srgbClr val="FFFFFF"/>
              </a:solidFill>
              <a:effectLst/>
              <a:latin typeface="Comfortaa"/>
              <a:ea typeface="Calibri"/>
              <a:cs typeface="Times New Roman"/>
            </a:rPr>
            <a:t>Bon de commande récapitulatif</a:t>
          </a:r>
          <a:endParaRPr lang="fr-FR" sz="20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46"/>
  <sheetViews>
    <sheetView tabSelected="1" zoomScale="85" zoomScaleNormal="85" workbookViewId="0">
      <selection activeCell="C41" sqref="C41"/>
    </sheetView>
  </sheetViews>
  <sheetFormatPr baseColWidth="10" defaultRowHeight="13.5" x14ac:dyDescent="0.2"/>
  <cols>
    <col min="1" max="1" width="25.5703125" style="2" customWidth="1"/>
    <col min="2" max="2" width="42.28515625" style="2" customWidth="1"/>
    <col min="3" max="3" width="46.85546875" style="2" customWidth="1"/>
    <col min="4" max="4" width="18.28515625" style="2" customWidth="1"/>
    <col min="5" max="5" width="27.42578125" style="2" customWidth="1"/>
    <col min="6" max="6" width="11.42578125" style="2" customWidth="1"/>
    <col min="7" max="7" width="7.140625" style="2" customWidth="1"/>
    <col min="8" max="16384" width="11.42578125" style="2"/>
  </cols>
  <sheetData>
    <row r="1" spans="1:8" ht="14.25" thickBot="1" x14ac:dyDescent="0.25">
      <c r="A1" s="1"/>
      <c r="B1" s="1"/>
      <c r="C1" s="1"/>
      <c r="D1" s="1"/>
      <c r="E1" s="1"/>
      <c r="F1" s="1"/>
      <c r="G1" s="1"/>
      <c r="H1" s="1"/>
    </row>
    <row r="2" spans="1:8" ht="24.95" customHeight="1" x14ac:dyDescent="0.2">
      <c r="A2" s="1"/>
      <c r="B2" s="1"/>
      <c r="C2" s="1"/>
      <c r="D2" s="1"/>
      <c r="E2" s="171" t="s">
        <v>11</v>
      </c>
      <c r="F2" s="172"/>
      <c r="G2" s="172"/>
      <c r="H2" s="173"/>
    </row>
    <row r="3" spans="1:8" ht="24.95" customHeight="1" x14ac:dyDescent="0.2">
      <c r="A3" s="1"/>
      <c r="B3" s="1"/>
      <c r="C3" s="1"/>
      <c r="D3" s="1"/>
      <c r="E3" s="174"/>
      <c r="F3" s="175"/>
      <c r="G3" s="175"/>
      <c r="H3" s="176"/>
    </row>
    <row r="4" spans="1:8" ht="24.95" customHeight="1" x14ac:dyDescent="0.2">
      <c r="A4" s="1"/>
      <c r="B4" s="1"/>
      <c r="C4" s="1"/>
      <c r="D4" s="1"/>
      <c r="E4" s="174"/>
      <c r="F4" s="175"/>
      <c r="G4" s="175"/>
      <c r="H4" s="176"/>
    </row>
    <row r="5" spans="1:8" ht="24.95" customHeight="1" x14ac:dyDescent="0.2">
      <c r="A5" s="1"/>
      <c r="B5" s="1"/>
      <c r="C5" s="1"/>
      <c r="D5" s="1"/>
      <c r="E5" s="174"/>
      <c r="F5" s="175"/>
      <c r="G5" s="175"/>
      <c r="H5" s="176"/>
    </row>
    <row r="6" spans="1:8" ht="24.95" customHeight="1" thickBot="1" x14ac:dyDescent="0.25">
      <c r="A6" s="1"/>
      <c r="B6" s="1"/>
      <c r="C6" s="1"/>
      <c r="D6" s="1"/>
      <c r="E6" s="177"/>
      <c r="F6" s="178"/>
      <c r="G6" s="178"/>
      <c r="H6" s="179"/>
    </row>
    <row r="7" spans="1:8" ht="12.75" customHeight="1" x14ac:dyDescent="0.2">
      <c r="A7" s="180"/>
      <c r="B7" s="180"/>
      <c r="C7" s="180"/>
      <c r="D7" s="180"/>
      <c r="E7" s="180"/>
      <c r="F7" s="180"/>
      <c r="G7" s="180"/>
      <c r="H7" s="180"/>
    </row>
    <row r="8" spans="1:8" ht="105" customHeight="1" thickBot="1" x14ac:dyDescent="0.25">
      <c r="A8" s="190" t="s">
        <v>47</v>
      </c>
      <c r="B8" s="190"/>
      <c r="C8" s="190"/>
      <c r="D8" s="169" t="s">
        <v>97</v>
      </c>
      <c r="E8" s="169"/>
      <c r="F8" s="169"/>
      <c r="G8" s="169"/>
      <c r="H8" s="169"/>
    </row>
    <row r="9" spans="1:8" ht="36" customHeight="1" thickTop="1" thickBot="1" x14ac:dyDescent="0.25">
      <c r="A9" s="187"/>
      <c r="B9" s="188"/>
      <c r="C9" s="188"/>
      <c r="D9" s="188"/>
      <c r="E9" s="188"/>
      <c r="F9" s="188"/>
      <c r="G9" s="188"/>
      <c r="H9" s="189"/>
    </row>
    <row r="10" spans="1:8" ht="53.25" customHeight="1" thickTop="1" thickBot="1" x14ac:dyDescent="0.25">
      <c r="A10" s="181" t="s">
        <v>12</v>
      </c>
      <c r="B10" s="182"/>
      <c r="C10" s="123" t="s">
        <v>13</v>
      </c>
      <c r="D10" s="123" t="s">
        <v>14</v>
      </c>
      <c r="E10" s="124" t="s">
        <v>0</v>
      </c>
      <c r="F10" s="123" t="s">
        <v>15</v>
      </c>
      <c r="G10" s="123" t="s">
        <v>16</v>
      </c>
      <c r="H10" s="125" t="s">
        <v>17</v>
      </c>
    </row>
    <row r="11" spans="1:8" ht="30" customHeight="1" thickTop="1" x14ac:dyDescent="0.2">
      <c r="A11" s="183" t="s">
        <v>18</v>
      </c>
      <c r="B11" s="70" t="s">
        <v>19</v>
      </c>
      <c r="C11" s="102"/>
      <c r="D11" s="108" t="s">
        <v>4</v>
      </c>
      <c r="E11" s="97"/>
      <c r="F11" s="98">
        <v>28</v>
      </c>
      <c r="G11" s="111"/>
      <c r="H11" s="112">
        <f>+G11*F11</f>
        <v>0</v>
      </c>
    </row>
    <row r="12" spans="1:8" ht="30" customHeight="1" x14ac:dyDescent="0.2">
      <c r="A12" s="184"/>
      <c r="B12" s="68" t="s">
        <v>6</v>
      </c>
      <c r="C12" s="103"/>
      <c r="D12" s="109" t="s">
        <v>4</v>
      </c>
      <c r="E12" s="76"/>
      <c r="F12" s="74">
        <v>18</v>
      </c>
      <c r="G12" s="113"/>
      <c r="H12" s="114">
        <f t="shared" ref="H12:H36" si="0">+G12*F12</f>
        <v>0</v>
      </c>
    </row>
    <row r="13" spans="1:8" ht="30" customHeight="1" x14ac:dyDescent="0.2">
      <c r="A13" s="184"/>
      <c r="B13" s="68" t="s">
        <v>7</v>
      </c>
      <c r="C13" s="103"/>
      <c r="D13" s="109" t="s">
        <v>4</v>
      </c>
      <c r="E13" s="76"/>
      <c r="F13" s="74">
        <v>15.2</v>
      </c>
      <c r="G13" s="113"/>
      <c r="H13" s="114">
        <f t="shared" si="0"/>
        <v>0</v>
      </c>
    </row>
    <row r="14" spans="1:8" ht="30" customHeight="1" x14ac:dyDescent="0.2">
      <c r="A14" s="184"/>
      <c r="B14" s="68" t="s">
        <v>8</v>
      </c>
      <c r="C14" s="103"/>
      <c r="D14" s="109" t="s">
        <v>4</v>
      </c>
      <c r="E14" s="76"/>
      <c r="F14" s="74">
        <v>13.5</v>
      </c>
      <c r="G14" s="113"/>
      <c r="H14" s="114">
        <f t="shared" si="0"/>
        <v>0</v>
      </c>
    </row>
    <row r="15" spans="1:8" ht="30" customHeight="1" x14ac:dyDescent="0.2">
      <c r="A15" s="184"/>
      <c r="B15" s="68" t="s">
        <v>9</v>
      </c>
      <c r="C15" s="103" t="s">
        <v>1</v>
      </c>
      <c r="D15" s="109" t="s">
        <v>4</v>
      </c>
      <c r="E15" s="76"/>
      <c r="F15" s="74">
        <v>12.5</v>
      </c>
      <c r="G15" s="113"/>
      <c r="H15" s="114">
        <f t="shared" si="0"/>
        <v>0</v>
      </c>
    </row>
    <row r="16" spans="1:8" ht="30" customHeight="1" x14ac:dyDescent="0.2">
      <c r="A16" s="184"/>
      <c r="B16" s="68" t="s">
        <v>10</v>
      </c>
      <c r="C16" s="103"/>
      <c r="D16" s="109" t="s">
        <v>4</v>
      </c>
      <c r="E16" s="76"/>
      <c r="F16" s="74">
        <v>12.5</v>
      </c>
      <c r="G16" s="113"/>
      <c r="H16" s="114">
        <f t="shared" si="0"/>
        <v>0</v>
      </c>
    </row>
    <row r="17" spans="1:27" ht="30" customHeight="1" x14ac:dyDescent="0.2">
      <c r="A17" s="184"/>
      <c r="B17" s="68" t="s">
        <v>63</v>
      </c>
      <c r="C17" s="103"/>
      <c r="D17" s="109" t="s">
        <v>4</v>
      </c>
      <c r="E17" s="76"/>
      <c r="F17" s="74">
        <v>13.5</v>
      </c>
      <c r="G17" s="113"/>
      <c r="H17" s="114">
        <f t="shared" si="0"/>
        <v>0</v>
      </c>
    </row>
    <row r="18" spans="1:27" ht="30" customHeight="1" x14ac:dyDescent="0.2">
      <c r="A18" s="184"/>
      <c r="B18" s="68" t="s">
        <v>64</v>
      </c>
      <c r="C18" s="103"/>
      <c r="D18" s="109" t="s">
        <v>4</v>
      </c>
      <c r="E18" s="76"/>
      <c r="F18" s="74">
        <v>14.5</v>
      </c>
      <c r="G18" s="113"/>
      <c r="H18" s="114">
        <f>+G18*F18</f>
        <v>0</v>
      </c>
    </row>
    <row r="19" spans="1:27" ht="30" customHeight="1" thickBot="1" x14ac:dyDescent="0.25">
      <c r="A19" s="185"/>
      <c r="B19" s="69" t="s">
        <v>78</v>
      </c>
      <c r="C19" s="104"/>
      <c r="D19" s="110" t="s">
        <v>20</v>
      </c>
      <c r="E19" s="99" t="s">
        <v>79</v>
      </c>
      <c r="F19" s="92">
        <v>24</v>
      </c>
      <c r="G19" s="115"/>
      <c r="H19" s="116">
        <f t="shared" si="0"/>
        <v>0</v>
      </c>
      <c r="AA19" s="2" t="s">
        <v>1</v>
      </c>
    </row>
    <row r="20" spans="1:27" ht="30" customHeight="1" thickTop="1" x14ac:dyDescent="0.2">
      <c r="A20" s="168" t="s">
        <v>94</v>
      </c>
      <c r="B20" s="68" t="s">
        <v>74</v>
      </c>
      <c r="C20" s="105" t="s">
        <v>80</v>
      </c>
      <c r="D20" s="95" t="s">
        <v>21</v>
      </c>
      <c r="E20" s="77" t="s">
        <v>75</v>
      </c>
      <c r="F20" s="91">
        <v>10.4</v>
      </c>
      <c r="G20" s="113"/>
      <c r="H20" s="114">
        <f t="shared" si="0"/>
        <v>0</v>
      </c>
      <c r="K20"/>
      <c r="L20"/>
    </row>
    <row r="21" spans="1:27" ht="30" customHeight="1" x14ac:dyDescent="0.2">
      <c r="A21" s="168"/>
      <c r="B21" s="68" t="s">
        <v>77</v>
      </c>
      <c r="C21" s="105" t="s">
        <v>80</v>
      </c>
      <c r="D21" s="95" t="s">
        <v>21</v>
      </c>
      <c r="E21" s="77" t="s">
        <v>75</v>
      </c>
      <c r="F21" s="91">
        <v>8.6999999999999993</v>
      </c>
      <c r="G21" s="113"/>
      <c r="H21" s="114">
        <f t="shared" si="0"/>
        <v>0</v>
      </c>
      <c r="K21"/>
      <c r="L21"/>
    </row>
    <row r="22" spans="1:27" ht="30" customHeight="1" x14ac:dyDescent="0.2">
      <c r="A22" s="168"/>
      <c r="B22" s="68" t="s">
        <v>55</v>
      </c>
      <c r="C22" s="105" t="s">
        <v>54</v>
      </c>
      <c r="D22" s="95" t="s">
        <v>56</v>
      </c>
      <c r="E22" s="77" t="s">
        <v>5</v>
      </c>
      <c r="F22" s="91">
        <v>13.4</v>
      </c>
      <c r="G22" s="113"/>
      <c r="H22" s="114">
        <f t="shared" ref="H22:H27" si="1">+G22*F22</f>
        <v>0</v>
      </c>
      <c r="K22"/>
      <c r="L22"/>
    </row>
    <row r="23" spans="1:27" ht="30" customHeight="1" x14ac:dyDescent="0.2">
      <c r="A23" s="168"/>
      <c r="B23" s="68" t="s">
        <v>58</v>
      </c>
      <c r="C23" s="105"/>
      <c r="D23" s="95" t="s">
        <v>57</v>
      </c>
      <c r="E23" s="77" t="s">
        <v>5</v>
      </c>
      <c r="F23" s="91">
        <v>7.4</v>
      </c>
      <c r="G23" s="113"/>
      <c r="H23" s="114">
        <f t="shared" si="1"/>
        <v>0</v>
      </c>
      <c r="K23"/>
      <c r="L23"/>
    </row>
    <row r="24" spans="1:27" ht="30" customHeight="1" x14ac:dyDescent="0.2">
      <c r="A24" s="168"/>
      <c r="B24" s="68" t="s">
        <v>52</v>
      </c>
      <c r="C24" s="105" t="s">
        <v>73</v>
      </c>
      <c r="D24" s="95" t="s">
        <v>21</v>
      </c>
      <c r="E24" s="77" t="s">
        <v>5</v>
      </c>
      <c r="F24" s="91">
        <v>8.5</v>
      </c>
      <c r="G24" s="113"/>
      <c r="H24" s="114">
        <f t="shared" si="1"/>
        <v>0</v>
      </c>
      <c r="K24"/>
      <c r="L24"/>
    </row>
    <row r="25" spans="1:27" ht="30" customHeight="1" x14ac:dyDescent="0.2">
      <c r="A25" s="168"/>
      <c r="B25" s="68" t="s">
        <v>59</v>
      </c>
      <c r="C25" s="105"/>
      <c r="D25" s="95" t="s">
        <v>57</v>
      </c>
      <c r="E25" s="77" t="s">
        <v>5</v>
      </c>
      <c r="F25" s="91">
        <v>7.4</v>
      </c>
      <c r="G25" s="113"/>
      <c r="H25" s="114">
        <f t="shared" si="1"/>
        <v>0</v>
      </c>
      <c r="K25"/>
      <c r="L25"/>
    </row>
    <row r="26" spans="1:27" ht="30" customHeight="1" x14ac:dyDescent="0.2">
      <c r="A26" s="168"/>
      <c r="B26" s="68" t="s">
        <v>81</v>
      </c>
      <c r="C26" s="105" t="s">
        <v>82</v>
      </c>
      <c r="D26" s="95" t="s">
        <v>57</v>
      </c>
      <c r="E26" s="77" t="s">
        <v>5</v>
      </c>
      <c r="F26" s="91">
        <v>9.8000000000000007</v>
      </c>
      <c r="G26" s="113"/>
      <c r="H26" s="114">
        <f t="shared" si="1"/>
        <v>0</v>
      </c>
      <c r="K26"/>
      <c r="L26"/>
    </row>
    <row r="27" spans="1:27" ht="30" customHeight="1" x14ac:dyDescent="0.2">
      <c r="A27" s="168"/>
      <c r="B27" s="68" t="s">
        <v>48</v>
      </c>
      <c r="C27" s="105"/>
      <c r="D27" s="95" t="s">
        <v>21</v>
      </c>
      <c r="E27" s="78" t="s">
        <v>3</v>
      </c>
      <c r="F27" s="91">
        <v>8</v>
      </c>
      <c r="G27" s="113"/>
      <c r="H27" s="114">
        <f t="shared" si="1"/>
        <v>0</v>
      </c>
      <c r="J27"/>
      <c r="K27"/>
      <c r="L27"/>
    </row>
    <row r="28" spans="1:27" ht="30" customHeight="1" x14ac:dyDescent="0.2">
      <c r="A28" s="168"/>
      <c r="B28" s="68" t="s">
        <v>49</v>
      </c>
      <c r="C28" s="105"/>
      <c r="D28" s="95" t="s">
        <v>21</v>
      </c>
      <c r="E28" s="78" t="s">
        <v>3</v>
      </c>
      <c r="F28" s="74">
        <v>8</v>
      </c>
      <c r="G28" s="113"/>
      <c r="H28" s="114">
        <f t="shared" si="0"/>
        <v>0</v>
      </c>
      <c r="J28"/>
      <c r="K28"/>
      <c r="L28"/>
    </row>
    <row r="29" spans="1:27" ht="30" customHeight="1" x14ac:dyDescent="0.2">
      <c r="A29" s="168"/>
      <c r="B29" s="68" t="s">
        <v>50</v>
      </c>
      <c r="C29" s="105" t="s">
        <v>68</v>
      </c>
      <c r="D29" s="95" t="s">
        <v>22</v>
      </c>
      <c r="E29" s="78" t="s">
        <v>53</v>
      </c>
      <c r="F29" s="91">
        <v>10.8</v>
      </c>
      <c r="G29" s="113"/>
      <c r="H29" s="114">
        <f t="shared" si="0"/>
        <v>0</v>
      </c>
    </row>
    <row r="30" spans="1:27" ht="42.75" customHeight="1" x14ac:dyDescent="0.2">
      <c r="A30" s="168"/>
      <c r="B30" s="68" t="s">
        <v>72</v>
      </c>
      <c r="C30" s="131"/>
      <c r="D30" s="131"/>
      <c r="E30" s="78" t="s">
        <v>70</v>
      </c>
      <c r="F30" s="91">
        <v>11.8</v>
      </c>
      <c r="G30" s="113"/>
      <c r="H30" s="114">
        <f t="shared" si="0"/>
        <v>0</v>
      </c>
    </row>
    <row r="31" spans="1:27" ht="38.25" customHeight="1" thickBot="1" x14ac:dyDescent="0.25">
      <c r="A31" s="186"/>
      <c r="B31" s="69" t="s">
        <v>51</v>
      </c>
      <c r="C31" s="106"/>
      <c r="D31" s="96" t="s">
        <v>21</v>
      </c>
      <c r="E31" s="100" t="s">
        <v>23</v>
      </c>
      <c r="F31" s="94">
        <v>9.1999999999999993</v>
      </c>
      <c r="G31" s="115"/>
      <c r="H31" s="116">
        <f t="shared" si="0"/>
        <v>0</v>
      </c>
    </row>
    <row r="32" spans="1:27" ht="30" customHeight="1" thickTop="1" x14ac:dyDescent="0.2">
      <c r="A32" s="168" t="s">
        <v>24</v>
      </c>
      <c r="B32" s="138" t="s">
        <v>87</v>
      </c>
      <c r="C32" s="132"/>
      <c r="D32" s="133" t="s">
        <v>88</v>
      </c>
      <c r="E32" s="135" t="s">
        <v>89</v>
      </c>
      <c r="F32" s="137">
        <v>13.5</v>
      </c>
      <c r="G32" s="134"/>
      <c r="H32" s="141">
        <f t="shared" ref="H32:H35" si="2">+G32*F32</f>
        <v>0</v>
      </c>
    </row>
    <row r="33" spans="1:11" ht="30" customHeight="1" x14ac:dyDescent="0.2">
      <c r="A33" s="168"/>
      <c r="B33" s="101" t="s">
        <v>95</v>
      </c>
      <c r="C33" s="144" t="s">
        <v>25</v>
      </c>
      <c r="D33" s="145" t="s">
        <v>26</v>
      </c>
      <c r="E33" s="146" t="s">
        <v>3</v>
      </c>
      <c r="F33" s="147">
        <v>8.6999999999999993</v>
      </c>
      <c r="G33" s="148"/>
      <c r="H33" s="114">
        <f t="shared" si="2"/>
        <v>0</v>
      </c>
    </row>
    <row r="34" spans="1:11" ht="30" customHeight="1" x14ac:dyDescent="0.2">
      <c r="A34" s="168"/>
      <c r="B34" s="101" t="s">
        <v>96</v>
      </c>
      <c r="C34" s="144" t="s">
        <v>66</v>
      </c>
      <c r="D34" s="145" t="s">
        <v>67</v>
      </c>
      <c r="E34" s="146" t="s">
        <v>3</v>
      </c>
      <c r="F34" s="147">
        <v>16.2</v>
      </c>
      <c r="G34" s="148"/>
      <c r="H34" s="114">
        <f t="shared" si="2"/>
        <v>0</v>
      </c>
    </row>
    <row r="35" spans="1:11" ht="30" customHeight="1" thickBot="1" x14ac:dyDescent="0.25">
      <c r="A35" s="168"/>
      <c r="B35" s="139" t="s">
        <v>90</v>
      </c>
      <c r="C35" s="132"/>
      <c r="D35" s="133" t="s">
        <v>21</v>
      </c>
      <c r="E35" s="136" t="s">
        <v>91</v>
      </c>
      <c r="F35" s="137">
        <v>9.8000000000000007</v>
      </c>
      <c r="G35" s="142"/>
      <c r="H35" s="143">
        <f t="shared" si="2"/>
        <v>0</v>
      </c>
    </row>
    <row r="36" spans="1:11" ht="30" customHeight="1" thickTop="1" thickBot="1" x14ac:dyDescent="0.25">
      <c r="A36" s="122" t="s">
        <v>27</v>
      </c>
      <c r="B36" s="107" t="s">
        <v>28</v>
      </c>
      <c r="C36" s="79"/>
      <c r="D36" s="80" t="s">
        <v>29</v>
      </c>
      <c r="E36" s="81" t="s">
        <v>2</v>
      </c>
      <c r="F36" s="93">
        <v>2.95</v>
      </c>
      <c r="G36" s="117"/>
      <c r="H36" s="118">
        <f t="shared" si="0"/>
        <v>0</v>
      </c>
    </row>
    <row r="37" spans="1:11" ht="32.25" customHeight="1" thickTop="1" thickBot="1" x14ac:dyDescent="0.25">
      <c r="A37" s="82" t="s">
        <v>30</v>
      </c>
      <c r="B37" s="83" t="s">
        <v>31</v>
      </c>
      <c r="C37" s="61"/>
      <c r="D37" s="84" t="s">
        <v>32</v>
      </c>
      <c r="E37" s="85"/>
      <c r="F37" s="85"/>
      <c r="G37" s="119">
        <f>SUM(G11:G36)</f>
        <v>0</v>
      </c>
      <c r="H37" s="120">
        <f>SUM(H11:H36)</f>
        <v>0</v>
      </c>
    </row>
    <row r="38" spans="1:11" ht="27.75" customHeight="1" x14ac:dyDescent="0.2">
      <c r="A38" s="86" t="s">
        <v>33</v>
      </c>
      <c r="B38" s="75"/>
      <c r="C38" s="75"/>
      <c r="D38" s="75"/>
      <c r="E38" s="75"/>
      <c r="F38" s="75"/>
      <c r="G38" s="75"/>
      <c r="H38" s="87"/>
    </row>
    <row r="39" spans="1:11" ht="11.25" customHeight="1" thickBot="1" x14ac:dyDescent="0.25">
      <c r="A39" s="88"/>
      <c r="B39" s="89"/>
      <c r="C39" s="89"/>
      <c r="D39" s="89"/>
      <c r="E39" s="89"/>
      <c r="F39" s="89"/>
      <c r="G39" s="89"/>
      <c r="H39" s="90"/>
    </row>
    <row r="40" spans="1:11" ht="30.75" customHeight="1" thickTop="1" x14ac:dyDescent="0.2">
      <c r="A40" s="170"/>
      <c r="B40" s="170"/>
      <c r="C40" s="170"/>
      <c r="D40" s="170"/>
      <c r="E40" s="170"/>
      <c r="F40" s="170"/>
      <c r="G40" s="170"/>
      <c r="H40" s="170"/>
    </row>
    <row r="42" spans="1:11" x14ac:dyDescent="0.2">
      <c r="K42" s="2" t="s">
        <v>1</v>
      </c>
    </row>
    <row r="46" spans="1:11" ht="14.25" customHeight="1" x14ac:dyDescent="0.2"/>
  </sheetData>
  <mergeCells count="14">
    <mergeCell ref="A32:A35"/>
    <mergeCell ref="D8:H8"/>
    <mergeCell ref="A40:H40"/>
    <mergeCell ref="E2:H2"/>
    <mergeCell ref="E3:H3"/>
    <mergeCell ref="E4:H4"/>
    <mergeCell ref="E5:H5"/>
    <mergeCell ref="E6:H6"/>
    <mergeCell ref="A7:H7"/>
    <mergeCell ref="A10:B10"/>
    <mergeCell ref="A11:A19"/>
    <mergeCell ref="A20:A31"/>
    <mergeCell ref="A9:H9"/>
    <mergeCell ref="A8:C8"/>
  </mergeCells>
  <printOptions horizontalCentered="1"/>
  <pageMargins left="0.23622047244094491" right="0.23622047244094491" top="0.39370078740157483" bottom="0.74803149606299213" header="0" footer="0.31496062992125984"/>
  <pageSetup paperSize="9" scale="53" orientation="portrait" r:id="rId1"/>
  <headerFooter alignWithMargins="0">
    <oddFooter xml:space="preserve">&amp;C&amp;"Book Antiqua,Normal"&amp;8SAS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46"/>
  <sheetViews>
    <sheetView workbookViewId="0">
      <selection activeCell="L33" sqref="L33"/>
    </sheetView>
  </sheetViews>
  <sheetFormatPr baseColWidth="10" defaultRowHeight="16.5" x14ac:dyDescent="0.2"/>
  <cols>
    <col min="1" max="1" width="15.5703125" style="6" customWidth="1"/>
    <col min="2" max="2" width="53" style="6" customWidth="1"/>
    <col min="3" max="3" width="14.7109375" style="6" customWidth="1"/>
    <col min="4" max="4" width="9.7109375" style="6" bestFit="1" customWidth="1"/>
    <col min="5" max="5" width="4.140625" style="6" bestFit="1" customWidth="1"/>
    <col min="6" max="6" width="9.5703125" style="6" customWidth="1"/>
    <col min="7" max="7" width="4.140625" style="6" bestFit="1" customWidth="1"/>
    <col min="8" max="8" width="9.5703125" style="6" customWidth="1"/>
    <col min="9" max="9" width="4.140625" style="6" bestFit="1" customWidth="1"/>
    <col min="10" max="10" width="9.5703125" style="6" customWidth="1"/>
    <col min="11" max="11" width="4.140625" style="6" bestFit="1" customWidth="1"/>
    <col min="12" max="12" width="9.5703125" style="6" customWidth="1"/>
    <col min="13" max="13" width="4.140625" style="6" bestFit="1" customWidth="1"/>
    <col min="14" max="14" width="9.5703125" style="6" customWidth="1"/>
    <col min="15" max="15" width="4.140625" style="6" bestFit="1" customWidth="1"/>
    <col min="16" max="16" width="9.5703125" style="6" customWidth="1"/>
    <col min="17" max="17" width="4.140625" style="6" bestFit="1" customWidth="1"/>
    <col min="18" max="18" width="9.5703125" style="6" customWidth="1"/>
    <col min="19" max="19" width="4.140625" style="6" bestFit="1" customWidth="1"/>
    <col min="20" max="20" width="9.5703125" style="6" customWidth="1"/>
    <col min="21" max="21" width="4.140625" style="6" bestFit="1" customWidth="1"/>
    <col min="22" max="22" width="9.5703125" style="6" customWidth="1"/>
    <col min="23" max="23" width="4.140625" style="6" bestFit="1" customWidth="1"/>
    <col min="24" max="24" width="9.5703125" style="6" customWidth="1"/>
    <col min="25" max="25" width="5.140625" style="6" customWidth="1"/>
    <col min="26" max="26" width="9.5703125" style="6" customWidth="1"/>
    <col min="27" max="16384" width="11.42578125" style="6"/>
  </cols>
  <sheetData>
    <row r="1" spans="1:28" ht="5.25" customHeight="1" thickBot="1" x14ac:dyDescent="0.25"/>
    <row r="2" spans="1:28" ht="24.95" customHeight="1" thickTop="1" x14ac:dyDescent="0.2">
      <c r="I2" s="46"/>
      <c r="J2" s="46"/>
      <c r="K2" s="46"/>
      <c r="L2" s="46"/>
      <c r="M2" s="46"/>
      <c r="N2" s="46"/>
      <c r="O2" s="46"/>
      <c r="P2" s="46"/>
      <c r="Q2" s="46"/>
      <c r="R2" s="46"/>
      <c r="T2" s="191" t="s">
        <v>34</v>
      </c>
      <c r="U2" s="192"/>
      <c r="V2" s="192"/>
      <c r="W2" s="192"/>
      <c r="X2" s="192"/>
      <c r="Y2" s="192"/>
      <c r="Z2" s="193"/>
    </row>
    <row r="3" spans="1:28" ht="24.95" customHeight="1" x14ac:dyDescent="0.2">
      <c r="I3" s="47"/>
      <c r="J3" s="47"/>
      <c r="K3" s="47"/>
      <c r="L3" s="47"/>
      <c r="M3" s="47"/>
      <c r="N3" s="47"/>
      <c r="O3" s="48"/>
      <c r="P3" s="47"/>
      <c r="Q3" s="47"/>
      <c r="R3" s="47"/>
      <c r="T3" s="194"/>
      <c r="U3" s="195"/>
      <c r="V3" s="195"/>
      <c r="W3" s="195"/>
      <c r="X3" s="195"/>
      <c r="Y3" s="195"/>
      <c r="Z3" s="196"/>
    </row>
    <row r="4" spans="1:28" ht="24.95" customHeight="1" x14ac:dyDescent="0.2">
      <c r="I4" s="49"/>
      <c r="J4" s="49"/>
      <c r="K4" s="49"/>
      <c r="L4" s="49"/>
      <c r="M4" s="49"/>
      <c r="N4" s="45"/>
      <c r="O4" s="45"/>
      <c r="P4" s="45"/>
      <c r="Q4" s="45"/>
      <c r="R4" s="45"/>
      <c r="T4" s="202"/>
      <c r="U4" s="203"/>
      <c r="V4" s="203"/>
      <c r="W4" s="203"/>
      <c r="X4" s="203"/>
      <c r="Y4" s="203"/>
      <c r="Z4" s="204"/>
    </row>
    <row r="5" spans="1:28" ht="29.25" customHeight="1" x14ac:dyDescent="0.2">
      <c r="I5" s="49"/>
      <c r="J5" s="49"/>
      <c r="K5" s="49"/>
      <c r="L5" s="49"/>
      <c r="M5" s="49"/>
      <c r="N5" s="45"/>
      <c r="O5" s="45"/>
      <c r="P5" s="45"/>
      <c r="Q5" s="45"/>
      <c r="R5" s="45"/>
      <c r="T5" s="202"/>
      <c r="U5" s="203"/>
      <c r="V5" s="203"/>
      <c r="W5" s="203"/>
      <c r="X5" s="203"/>
      <c r="Y5" s="203"/>
      <c r="Z5" s="204"/>
    </row>
    <row r="6" spans="1:28" ht="24.95" customHeight="1" thickBot="1" x14ac:dyDescent="0.3">
      <c r="H6" s="7"/>
      <c r="T6" s="199"/>
      <c r="U6" s="200"/>
      <c r="V6" s="200"/>
      <c r="W6" s="200"/>
      <c r="X6" s="200"/>
      <c r="Y6" s="200"/>
      <c r="Z6" s="201"/>
    </row>
    <row r="7" spans="1:28" ht="23.25" customHeight="1" thickTop="1" x14ac:dyDescent="0.2">
      <c r="A7" s="207"/>
      <c r="B7" s="207"/>
      <c r="C7" s="207"/>
      <c r="D7" s="207"/>
      <c r="E7" s="207"/>
      <c r="F7" s="8"/>
      <c r="G7" s="8"/>
      <c r="H7" s="8"/>
      <c r="I7" s="9"/>
      <c r="J7" s="8"/>
      <c r="K7" s="8"/>
      <c r="L7" s="8"/>
      <c r="M7" s="10"/>
      <c r="N7" s="9"/>
      <c r="O7" s="10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8" ht="28.5" customHeight="1" thickBot="1" x14ac:dyDescent="0.25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</row>
    <row r="9" spans="1:28" ht="33.75" customHeight="1" thickTop="1" thickBot="1" x14ac:dyDescent="0.25">
      <c r="A9" s="208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10"/>
    </row>
    <row r="10" spans="1:28" ht="27.75" customHeight="1" thickTop="1" x14ac:dyDescent="0.2">
      <c r="A10" s="211" t="s">
        <v>12</v>
      </c>
      <c r="B10" s="212"/>
      <c r="C10" s="215" t="s">
        <v>35</v>
      </c>
      <c r="D10" s="217" t="s">
        <v>36</v>
      </c>
      <c r="E10" s="219"/>
      <c r="F10" s="198"/>
      <c r="G10" s="197"/>
      <c r="H10" s="198"/>
      <c r="I10" s="197"/>
      <c r="J10" s="198"/>
      <c r="K10" s="197"/>
      <c r="L10" s="198"/>
      <c r="M10" s="197"/>
      <c r="N10" s="198"/>
      <c r="O10" s="197"/>
      <c r="P10" s="198"/>
      <c r="Q10" s="197"/>
      <c r="R10" s="198"/>
      <c r="S10" s="197"/>
      <c r="T10" s="198"/>
      <c r="U10" s="197"/>
      <c r="V10" s="198"/>
      <c r="W10" s="197"/>
      <c r="X10" s="198"/>
      <c r="Y10" s="205" t="s">
        <v>37</v>
      </c>
      <c r="Z10" s="206"/>
    </row>
    <row r="11" spans="1:28" ht="20.25" customHeight="1" thickBot="1" x14ac:dyDescent="0.25">
      <c r="A11" s="213"/>
      <c r="B11" s="214"/>
      <c r="C11" s="216"/>
      <c r="D11" s="218"/>
      <c r="E11" s="126" t="s">
        <v>38</v>
      </c>
      <c r="F11" s="127" t="s">
        <v>17</v>
      </c>
      <c r="G11" s="128" t="s">
        <v>38</v>
      </c>
      <c r="H11" s="127" t="s">
        <v>17</v>
      </c>
      <c r="I11" s="128" t="s">
        <v>38</v>
      </c>
      <c r="J11" s="127" t="s">
        <v>17</v>
      </c>
      <c r="K11" s="128" t="s">
        <v>38</v>
      </c>
      <c r="L11" s="127" t="s">
        <v>17</v>
      </c>
      <c r="M11" s="128" t="s">
        <v>38</v>
      </c>
      <c r="N11" s="127" t="s">
        <v>17</v>
      </c>
      <c r="O11" s="128" t="s">
        <v>38</v>
      </c>
      <c r="P11" s="127" t="s">
        <v>17</v>
      </c>
      <c r="Q11" s="128" t="s">
        <v>38</v>
      </c>
      <c r="R11" s="127" t="s">
        <v>17</v>
      </c>
      <c r="S11" s="128" t="s">
        <v>38</v>
      </c>
      <c r="T11" s="127" t="s">
        <v>17</v>
      </c>
      <c r="U11" s="128" t="s">
        <v>38</v>
      </c>
      <c r="V11" s="127" t="s">
        <v>17</v>
      </c>
      <c r="W11" s="128" t="s">
        <v>38</v>
      </c>
      <c r="X11" s="127" t="s">
        <v>17</v>
      </c>
      <c r="Y11" s="128" t="s">
        <v>38</v>
      </c>
      <c r="Z11" s="129" t="s">
        <v>17</v>
      </c>
    </row>
    <row r="12" spans="1:28" ht="21.95" customHeight="1" thickTop="1" x14ac:dyDescent="0.2">
      <c r="A12" s="220" t="s">
        <v>18</v>
      </c>
      <c r="B12" s="71" t="s">
        <v>19</v>
      </c>
      <c r="C12" s="55" t="s">
        <v>4</v>
      </c>
      <c r="D12" s="56">
        <v>28</v>
      </c>
      <c r="E12" s="11"/>
      <c r="F12" s="12" t="str">
        <f t="shared" ref="F12:F22" si="0">IF(E$10="","",(+E12*$D12))</f>
        <v/>
      </c>
      <c r="G12" s="13"/>
      <c r="H12" s="12" t="str">
        <f t="shared" ref="H12:H22" si="1">IF(G$10="","",(+G12*$D12))</f>
        <v/>
      </c>
      <c r="I12" s="13"/>
      <c r="J12" s="12" t="str">
        <f t="shared" ref="J12:J22" si="2">IF(I$10="","",(+I12*$D12))</f>
        <v/>
      </c>
      <c r="K12" s="14"/>
      <c r="L12" s="12" t="str">
        <f t="shared" ref="L12:L22" si="3">IF(K$10="","",(+K12*$D12))</f>
        <v/>
      </c>
      <c r="M12" s="14"/>
      <c r="N12" s="12" t="str">
        <f t="shared" ref="N12:N22" si="4">IF(M$10="","",(+M12*$D12))</f>
        <v/>
      </c>
      <c r="O12" s="14"/>
      <c r="P12" s="12" t="str">
        <f t="shared" ref="P12:P22" si="5">IF(O$10="","",(+O12*$D12))</f>
        <v/>
      </c>
      <c r="Q12" s="14"/>
      <c r="R12" s="12" t="str">
        <f t="shared" ref="R12:R22" si="6">IF(Q$10="","",(+Q12*$D12))</f>
        <v/>
      </c>
      <c r="S12" s="14"/>
      <c r="T12" s="12" t="str">
        <f t="shared" ref="T12:T22" si="7">IF(S$10="","",(+S12*$D12))</f>
        <v/>
      </c>
      <c r="U12" s="14"/>
      <c r="V12" s="12" t="str">
        <f t="shared" ref="V12:V22" si="8">IF(U$10="","",(+U12*$D12))</f>
        <v/>
      </c>
      <c r="W12" s="14"/>
      <c r="X12" s="12" t="str">
        <f t="shared" ref="X12:X23" si="9">IF(W$10="","",(+W12*$D12))</f>
        <v/>
      </c>
      <c r="Y12" s="15" t="str">
        <f t="shared" ref="Y12:Y23" si="10">IF(E$10="","",(+E12+G12+I12+K12+M12+O12+Q12+S12+U12+W12))</f>
        <v/>
      </c>
      <c r="Z12" s="16" t="str">
        <f t="shared" ref="Z12:Z23" si="11">IF(E$10="","",(+Y12*$D12))</f>
        <v/>
      </c>
      <c r="AB12" s="17"/>
    </row>
    <row r="13" spans="1:28" ht="21.95" customHeight="1" x14ac:dyDescent="0.2">
      <c r="A13" s="221"/>
      <c r="B13" s="52" t="s">
        <v>6</v>
      </c>
      <c r="C13" s="4" t="s">
        <v>4</v>
      </c>
      <c r="D13" s="57">
        <v>18</v>
      </c>
      <c r="E13" s="18"/>
      <c r="F13" s="19" t="str">
        <f t="shared" si="0"/>
        <v/>
      </c>
      <c r="G13" s="20"/>
      <c r="H13" s="19" t="str">
        <f t="shared" si="1"/>
        <v/>
      </c>
      <c r="I13" s="20"/>
      <c r="J13" s="19" t="str">
        <f t="shared" si="2"/>
        <v/>
      </c>
      <c r="K13" s="21"/>
      <c r="L13" s="19" t="str">
        <f t="shared" si="3"/>
        <v/>
      </c>
      <c r="M13" s="21"/>
      <c r="N13" s="19" t="str">
        <f t="shared" si="4"/>
        <v/>
      </c>
      <c r="O13" s="21"/>
      <c r="P13" s="19" t="str">
        <f t="shared" si="5"/>
        <v/>
      </c>
      <c r="Q13" s="21"/>
      <c r="R13" s="19" t="str">
        <f t="shared" si="6"/>
        <v/>
      </c>
      <c r="S13" s="21"/>
      <c r="T13" s="19" t="str">
        <f t="shared" si="7"/>
        <v/>
      </c>
      <c r="U13" s="21"/>
      <c r="V13" s="19" t="str">
        <f t="shared" si="8"/>
        <v/>
      </c>
      <c r="W13" s="21"/>
      <c r="X13" s="19" t="str">
        <f t="shared" si="9"/>
        <v/>
      </c>
      <c r="Y13" s="22" t="str">
        <f t="shared" si="10"/>
        <v/>
      </c>
      <c r="Z13" s="23" t="str">
        <f t="shared" si="11"/>
        <v/>
      </c>
      <c r="AB13" s="17"/>
    </row>
    <row r="14" spans="1:28" ht="21.95" customHeight="1" x14ac:dyDescent="0.2">
      <c r="A14" s="221"/>
      <c r="B14" s="52" t="s">
        <v>7</v>
      </c>
      <c r="C14" s="4" t="s">
        <v>4</v>
      </c>
      <c r="D14" s="57">
        <v>15.2</v>
      </c>
      <c r="E14" s="18"/>
      <c r="F14" s="19" t="str">
        <f t="shared" si="0"/>
        <v/>
      </c>
      <c r="G14" s="24"/>
      <c r="H14" s="25" t="str">
        <f t="shared" si="1"/>
        <v/>
      </c>
      <c r="I14" s="24"/>
      <c r="J14" s="19" t="str">
        <f t="shared" si="2"/>
        <v/>
      </c>
      <c r="K14" s="21"/>
      <c r="L14" s="19" t="str">
        <f t="shared" si="3"/>
        <v/>
      </c>
      <c r="M14" s="21"/>
      <c r="N14" s="19" t="str">
        <f t="shared" si="4"/>
        <v/>
      </c>
      <c r="O14" s="21"/>
      <c r="P14" s="19" t="str">
        <f t="shared" si="5"/>
        <v/>
      </c>
      <c r="Q14" s="21"/>
      <c r="R14" s="19" t="str">
        <f t="shared" si="6"/>
        <v/>
      </c>
      <c r="S14" s="21"/>
      <c r="T14" s="19" t="str">
        <f t="shared" si="7"/>
        <v/>
      </c>
      <c r="U14" s="21"/>
      <c r="V14" s="19" t="str">
        <f t="shared" si="8"/>
        <v/>
      </c>
      <c r="W14" s="21"/>
      <c r="X14" s="19" t="str">
        <f t="shared" si="9"/>
        <v/>
      </c>
      <c r="Y14" s="22" t="str">
        <f t="shared" si="10"/>
        <v/>
      </c>
      <c r="Z14" s="23" t="str">
        <f t="shared" si="11"/>
        <v/>
      </c>
      <c r="AB14" s="17"/>
    </row>
    <row r="15" spans="1:28" ht="21.95" customHeight="1" x14ac:dyDescent="0.2">
      <c r="A15" s="221"/>
      <c r="B15" s="52" t="s">
        <v>8</v>
      </c>
      <c r="C15" s="4" t="s">
        <v>4</v>
      </c>
      <c r="D15" s="57">
        <v>13.5</v>
      </c>
      <c r="E15" s="18"/>
      <c r="F15" s="19" t="str">
        <f t="shared" si="0"/>
        <v/>
      </c>
      <c r="G15" s="24"/>
      <c r="H15" s="19" t="str">
        <f t="shared" si="1"/>
        <v/>
      </c>
      <c r="I15" s="24"/>
      <c r="J15" s="19" t="str">
        <f t="shared" si="2"/>
        <v/>
      </c>
      <c r="K15" s="21"/>
      <c r="L15" s="19" t="str">
        <f t="shared" si="3"/>
        <v/>
      </c>
      <c r="M15" s="21"/>
      <c r="N15" s="19" t="str">
        <f t="shared" si="4"/>
        <v/>
      </c>
      <c r="O15" s="21"/>
      <c r="P15" s="19" t="str">
        <f t="shared" si="5"/>
        <v/>
      </c>
      <c r="Q15" s="21"/>
      <c r="R15" s="19" t="str">
        <f t="shared" si="6"/>
        <v/>
      </c>
      <c r="S15" s="21"/>
      <c r="T15" s="19" t="str">
        <f t="shared" si="7"/>
        <v/>
      </c>
      <c r="U15" s="21"/>
      <c r="V15" s="19" t="str">
        <f t="shared" si="8"/>
        <v/>
      </c>
      <c r="W15" s="21"/>
      <c r="X15" s="19" t="str">
        <f t="shared" si="9"/>
        <v/>
      </c>
      <c r="Y15" s="22" t="str">
        <f t="shared" si="10"/>
        <v/>
      </c>
      <c r="Z15" s="23" t="str">
        <f t="shared" si="11"/>
        <v/>
      </c>
      <c r="AB15" s="17"/>
    </row>
    <row r="16" spans="1:28" ht="21.95" customHeight="1" x14ac:dyDescent="0.2">
      <c r="A16" s="221"/>
      <c r="B16" s="52" t="s">
        <v>9</v>
      </c>
      <c r="C16" s="4" t="s">
        <v>4</v>
      </c>
      <c r="D16" s="57">
        <v>12.5</v>
      </c>
      <c r="E16" s="18"/>
      <c r="F16" s="19" t="str">
        <f t="shared" si="0"/>
        <v/>
      </c>
      <c r="G16" s="21"/>
      <c r="H16" s="19" t="str">
        <f t="shared" si="1"/>
        <v/>
      </c>
      <c r="I16" s="21"/>
      <c r="J16" s="19" t="str">
        <f t="shared" si="2"/>
        <v/>
      </c>
      <c r="K16" s="21"/>
      <c r="L16" s="19" t="str">
        <f t="shared" si="3"/>
        <v/>
      </c>
      <c r="M16" s="21"/>
      <c r="N16" s="19" t="str">
        <f t="shared" si="4"/>
        <v/>
      </c>
      <c r="O16" s="21"/>
      <c r="P16" s="19" t="str">
        <f t="shared" si="5"/>
        <v/>
      </c>
      <c r="Q16" s="21"/>
      <c r="R16" s="19" t="str">
        <f t="shared" si="6"/>
        <v/>
      </c>
      <c r="S16" s="21"/>
      <c r="T16" s="19" t="str">
        <f t="shared" si="7"/>
        <v/>
      </c>
      <c r="U16" s="21"/>
      <c r="V16" s="19" t="str">
        <f t="shared" si="8"/>
        <v/>
      </c>
      <c r="W16" s="21"/>
      <c r="X16" s="19" t="str">
        <f t="shared" si="9"/>
        <v/>
      </c>
      <c r="Y16" s="22" t="str">
        <f t="shared" si="10"/>
        <v/>
      </c>
      <c r="Z16" s="23" t="str">
        <f t="shared" si="11"/>
        <v/>
      </c>
      <c r="AB16" s="17"/>
    </row>
    <row r="17" spans="1:28" ht="21.95" customHeight="1" x14ac:dyDescent="0.2">
      <c r="A17" s="221"/>
      <c r="B17" s="52" t="s">
        <v>10</v>
      </c>
      <c r="C17" s="4" t="s">
        <v>4</v>
      </c>
      <c r="D17" s="57">
        <v>12.5</v>
      </c>
      <c r="E17" s="18"/>
      <c r="F17" s="19" t="str">
        <f t="shared" si="0"/>
        <v/>
      </c>
      <c r="G17" s="21"/>
      <c r="H17" s="19" t="str">
        <f t="shared" si="1"/>
        <v/>
      </c>
      <c r="I17" s="21"/>
      <c r="J17" s="19" t="str">
        <f t="shared" si="2"/>
        <v/>
      </c>
      <c r="K17" s="21"/>
      <c r="L17" s="19" t="str">
        <f t="shared" si="3"/>
        <v/>
      </c>
      <c r="M17" s="21"/>
      <c r="N17" s="19" t="str">
        <f t="shared" si="4"/>
        <v/>
      </c>
      <c r="O17" s="21"/>
      <c r="P17" s="19" t="str">
        <f t="shared" si="5"/>
        <v/>
      </c>
      <c r="Q17" s="21"/>
      <c r="R17" s="19" t="str">
        <f t="shared" si="6"/>
        <v/>
      </c>
      <c r="S17" s="21"/>
      <c r="T17" s="19" t="str">
        <f t="shared" si="7"/>
        <v/>
      </c>
      <c r="U17" s="21"/>
      <c r="V17" s="19" t="str">
        <f t="shared" si="8"/>
        <v/>
      </c>
      <c r="W17" s="21"/>
      <c r="X17" s="19" t="str">
        <f t="shared" si="9"/>
        <v/>
      </c>
      <c r="Y17" s="22" t="str">
        <f t="shared" si="10"/>
        <v/>
      </c>
      <c r="Z17" s="23" t="str">
        <f t="shared" si="11"/>
        <v/>
      </c>
      <c r="AB17" s="17"/>
    </row>
    <row r="18" spans="1:28" ht="21.95" customHeight="1" x14ac:dyDescent="0.2">
      <c r="A18" s="221"/>
      <c r="B18" s="52" t="s">
        <v>63</v>
      </c>
      <c r="C18" s="4" t="s">
        <v>4</v>
      </c>
      <c r="D18" s="57">
        <v>13.5</v>
      </c>
      <c r="E18" s="53"/>
      <c r="F18" s="26" t="str">
        <f t="shared" si="0"/>
        <v/>
      </c>
      <c r="G18" s="27"/>
      <c r="H18" s="26" t="str">
        <f t="shared" si="1"/>
        <v/>
      </c>
      <c r="I18" s="27"/>
      <c r="J18" s="26" t="str">
        <f t="shared" si="2"/>
        <v/>
      </c>
      <c r="K18" s="27"/>
      <c r="L18" s="26" t="str">
        <f t="shared" si="3"/>
        <v/>
      </c>
      <c r="M18" s="27"/>
      <c r="N18" s="26" t="str">
        <f t="shared" si="4"/>
        <v/>
      </c>
      <c r="O18" s="27"/>
      <c r="P18" s="26" t="str">
        <f t="shared" si="5"/>
        <v/>
      </c>
      <c r="Q18" s="27"/>
      <c r="R18" s="26" t="str">
        <f t="shared" si="6"/>
        <v/>
      </c>
      <c r="S18" s="27"/>
      <c r="T18" s="26" t="str">
        <f t="shared" si="7"/>
        <v/>
      </c>
      <c r="U18" s="27"/>
      <c r="V18" s="26" t="str">
        <f t="shared" si="8"/>
        <v/>
      </c>
      <c r="W18" s="27"/>
      <c r="X18" s="26" t="str">
        <f t="shared" si="9"/>
        <v/>
      </c>
      <c r="Y18" s="28" t="str">
        <f t="shared" si="10"/>
        <v/>
      </c>
      <c r="Z18" s="29" t="str">
        <f t="shared" si="11"/>
        <v/>
      </c>
      <c r="AB18" s="17"/>
    </row>
    <row r="19" spans="1:28" ht="21.95" customHeight="1" x14ac:dyDescent="0.2">
      <c r="A19" s="221"/>
      <c r="B19" s="52" t="s">
        <v>64</v>
      </c>
      <c r="C19" s="4" t="s">
        <v>4</v>
      </c>
      <c r="D19" s="57">
        <v>14.5</v>
      </c>
      <c r="E19" s="53"/>
      <c r="F19" s="26" t="str">
        <f>IF(E$10="","",(+E19*$D19))</f>
        <v/>
      </c>
      <c r="G19" s="27"/>
      <c r="H19" s="26" t="str">
        <f>IF(G$10="","",(+G19*$D19))</f>
        <v/>
      </c>
      <c r="I19" s="27"/>
      <c r="J19" s="26" t="str">
        <f>IF(I$10="","",(+I19*$D19))</f>
        <v/>
      </c>
      <c r="K19" s="27"/>
      <c r="L19" s="26" t="str">
        <f>IF(K$10="","",(+K19*$D19))</f>
        <v/>
      </c>
      <c r="M19" s="27"/>
      <c r="N19" s="26" t="str">
        <f>IF(M$10="","",(+M19*$D19))</f>
        <v/>
      </c>
      <c r="O19" s="27"/>
      <c r="P19" s="26" t="str">
        <f>IF(O$10="","",(+O19*$D19))</f>
        <v/>
      </c>
      <c r="Q19" s="27"/>
      <c r="R19" s="26" t="str">
        <f>IF(Q$10="","",(+Q19*$D19))</f>
        <v/>
      </c>
      <c r="S19" s="27"/>
      <c r="T19" s="26" t="str">
        <f>IF(S$10="","",(+S19*$D19))</f>
        <v/>
      </c>
      <c r="U19" s="27"/>
      <c r="V19" s="26" t="str">
        <f>IF(U$10="","",(+U19*$D19))</f>
        <v/>
      </c>
      <c r="W19" s="27"/>
      <c r="X19" s="26" t="str">
        <f t="shared" si="9"/>
        <v/>
      </c>
      <c r="Y19" s="28" t="str">
        <f t="shared" si="10"/>
        <v/>
      </c>
      <c r="Z19" s="29" t="str">
        <f t="shared" si="11"/>
        <v/>
      </c>
      <c r="AB19" s="17"/>
    </row>
    <row r="20" spans="1:28" ht="21.95" customHeight="1" thickBot="1" x14ac:dyDescent="0.25">
      <c r="A20" s="222"/>
      <c r="B20" s="62" t="s">
        <v>83</v>
      </c>
      <c r="C20" s="73" t="s">
        <v>39</v>
      </c>
      <c r="D20" s="58">
        <v>24</v>
      </c>
      <c r="E20" s="54"/>
      <c r="F20" s="30" t="str">
        <f t="shared" si="0"/>
        <v/>
      </c>
      <c r="G20" s="31"/>
      <c r="H20" s="30" t="str">
        <f t="shared" si="1"/>
        <v/>
      </c>
      <c r="I20" s="31"/>
      <c r="J20" s="30" t="str">
        <f t="shared" si="2"/>
        <v/>
      </c>
      <c r="K20" s="31"/>
      <c r="L20" s="30" t="str">
        <f t="shared" si="3"/>
        <v/>
      </c>
      <c r="M20" s="31"/>
      <c r="N20" s="30" t="str">
        <f t="shared" si="4"/>
        <v/>
      </c>
      <c r="O20" s="31"/>
      <c r="P20" s="30" t="str">
        <f t="shared" si="5"/>
        <v/>
      </c>
      <c r="Q20" s="31"/>
      <c r="R20" s="30" t="str">
        <f t="shared" si="6"/>
        <v/>
      </c>
      <c r="S20" s="31"/>
      <c r="T20" s="30" t="str">
        <f t="shared" si="7"/>
        <v/>
      </c>
      <c r="U20" s="31"/>
      <c r="V20" s="30" t="str">
        <f t="shared" si="8"/>
        <v/>
      </c>
      <c r="W20" s="31"/>
      <c r="X20" s="30" t="str">
        <f t="shared" si="9"/>
        <v/>
      </c>
      <c r="Y20" s="32" t="str">
        <f t="shared" si="10"/>
        <v/>
      </c>
      <c r="Z20" s="33" t="str">
        <f t="shared" si="11"/>
        <v/>
      </c>
      <c r="AB20" s="17"/>
    </row>
    <row r="21" spans="1:28" ht="21.95" customHeight="1" thickTop="1" x14ac:dyDescent="0.2">
      <c r="A21" s="221" t="s">
        <v>94</v>
      </c>
      <c r="B21" s="68" t="s">
        <v>85</v>
      </c>
      <c r="C21" s="3" t="s">
        <v>21</v>
      </c>
      <c r="D21" s="57">
        <v>10.4</v>
      </c>
      <c r="E21" s="34"/>
      <c r="F21" s="35" t="str">
        <f t="shared" si="0"/>
        <v/>
      </c>
      <c r="G21" s="36"/>
      <c r="H21" s="35" t="str">
        <f t="shared" si="1"/>
        <v/>
      </c>
      <c r="I21" s="36"/>
      <c r="J21" s="19" t="str">
        <f t="shared" si="2"/>
        <v/>
      </c>
      <c r="K21" s="36"/>
      <c r="L21" s="35" t="str">
        <f t="shared" si="3"/>
        <v/>
      </c>
      <c r="M21" s="36"/>
      <c r="N21" s="35" t="str">
        <f t="shared" si="4"/>
        <v/>
      </c>
      <c r="O21" s="36"/>
      <c r="P21" s="19" t="str">
        <f t="shared" si="5"/>
        <v/>
      </c>
      <c r="Q21" s="21"/>
      <c r="R21" s="19" t="str">
        <f t="shared" si="6"/>
        <v/>
      </c>
      <c r="S21" s="21"/>
      <c r="T21" s="19" t="str">
        <f t="shared" si="7"/>
        <v/>
      </c>
      <c r="U21" s="21"/>
      <c r="V21" s="19" t="str">
        <f t="shared" si="8"/>
        <v/>
      </c>
      <c r="W21" s="21"/>
      <c r="X21" s="19" t="str">
        <f t="shared" si="9"/>
        <v/>
      </c>
      <c r="Y21" s="37" t="str">
        <f t="shared" si="10"/>
        <v/>
      </c>
      <c r="Z21" s="23" t="str">
        <f t="shared" si="11"/>
        <v/>
      </c>
      <c r="AB21" s="17"/>
    </row>
    <row r="22" spans="1:28" ht="21.95" customHeight="1" x14ac:dyDescent="0.2">
      <c r="A22" s="221"/>
      <c r="B22" s="68" t="s">
        <v>86</v>
      </c>
      <c r="C22" s="3" t="s">
        <v>21</v>
      </c>
      <c r="D22" s="57">
        <v>8.6999999999999993</v>
      </c>
      <c r="E22" s="34"/>
      <c r="F22" s="35" t="str">
        <f t="shared" si="0"/>
        <v/>
      </c>
      <c r="G22" s="36"/>
      <c r="H22" s="35" t="str">
        <f t="shared" si="1"/>
        <v/>
      </c>
      <c r="I22" s="36"/>
      <c r="J22" s="19" t="str">
        <f t="shared" si="2"/>
        <v/>
      </c>
      <c r="K22" s="36"/>
      <c r="L22" s="35" t="str">
        <f t="shared" si="3"/>
        <v/>
      </c>
      <c r="M22" s="36"/>
      <c r="N22" s="35" t="str">
        <f t="shared" si="4"/>
        <v/>
      </c>
      <c r="O22" s="36"/>
      <c r="P22" s="19" t="str">
        <f t="shared" si="5"/>
        <v/>
      </c>
      <c r="Q22" s="21"/>
      <c r="R22" s="19" t="str">
        <f t="shared" si="6"/>
        <v/>
      </c>
      <c r="S22" s="21"/>
      <c r="T22" s="19" t="str">
        <f t="shared" si="7"/>
        <v/>
      </c>
      <c r="U22" s="21"/>
      <c r="V22" s="19" t="str">
        <f t="shared" si="8"/>
        <v/>
      </c>
      <c r="W22" s="21"/>
      <c r="X22" s="19" t="str">
        <f t="shared" si="9"/>
        <v/>
      </c>
      <c r="Y22" s="37" t="str">
        <f t="shared" si="10"/>
        <v/>
      </c>
      <c r="Z22" s="23" t="str">
        <f t="shared" si="11"/>
        <v/>
      </c>
      <c r="AB22" s="17"/>
    </row>
    <row r="23" spans="1:28" ht="21.95" customHeight="1" x14ac:dyDescent="0.2">
      <c r="A23" s="221"/>
      <c r="B23" s="68" t="s">
        <v>60</v>
      </c>
      <c r="C23" s="3" t="s">
        <v>56</v>
      </c>
      <c r="D23" s="57">
        <v>13.4</v>
      </c>
      <c r="E23" s="34"/>
      <c r="F23" s="35" t="str">
        <f>IF(E$10="","",(+E23*$D23))</f>
        <v/>
      </c>
      <c r="G23" s="36"/>
      <c r="H23" s="35" t="str">
        <f>IF(G$10="","",(+G23*$D23))</f>
        <v/>
      </c>
      <c r="I23" s="36"/>
      <c r="J23" s="19" t="str">
        <f>IF(I$10="","",(+I23*$D23))</f>
        <v/>
      </c>
      <c r="K23" s="36"/>
      <c r="L23" s="35" t="str">
        <f>IF(K$10="","",(+K23*$D23))</f>
        <v/>
      </c>
      <c r="M23" s="36"/>
      <c r="N23" s="35" t="str">
        <f>IF(M$10="","",(+M23*$D23))</f>
        <v/>
      </c>
      <c r="O23" s="36"/>
      <c r="P23" s="19" t="str">
        <f>IF(O$10="","",(+O23*$D23))</f>
        <v/>
      </c>
      <c r="Q23" s="21"/>
      <c r="R23" s="19" t="str">
        <f>IF(Q$10="","",(+Q23*$D23))</f>
        <v/>
      </c>
      <c r="S23" s="21"/>
      <c r="T23" s="19" t="str">
        <f>IF(S$10="","",(+S23*$D23))</f>
        <v/>
      </c>
      <c r="U23" s="21"/>
      <c r="V23" s="19" t="str">
        <f>IF(U$10="","",(+U23*$D23))</f>
        <v/>
      </c>
      <c r="W23" s="21"/>
      <c r="X23" s="19" t="str">
        <f t="shared" si="9"/>
        <v/>
      </c>
      <c r="Y23" s="37" t="str">
        <f t="shared" si="10"/>
        <v/>
      </c>
      <c r="Z23" s="23" t="str">
        <f t="shared" si="11"/>
        <v/>
      </c>
      <c r="AB23" s="17"/>
    </row>
    <row r="24" spans="1:28" ht="21.95" customHeight="1" x14ac:dyDescent="0.2">
      <c r="A24" s="221"/>
      <c r="B24" s="68" t="s">
        <v>61</v>
      </c>
      <c r="C24" s="3" t="s">
        <v>57</v>
      </c>
      <c r="D24" s="57">
        <v>7.4</v>
      </c>
      <c r="E24" s="34"/>
      <c r="F24" s="35" t="str">
        <f t="shared" ref="F24:F32" si="12">IF(E$10="","",(+E24*$D24))</f>
        <v/>
      </c>
      <c r="G24" s="36"/>
      <c r="H24" s="35" t="str">
        <f t="shared" ref="H24:H32" si="13">IF(G$10="","",(+G24*$D24))</f>
        <v/>
      </c>
      <c r="I24" s="36"/>
      <c r="J24" s="19" t="str">
        <f t="shared" ref="J24:J32" si="14">IF(I$10="","",(+I24*$D24))</f>
        <v/>
      </c>
      <c r="K24" s="36"/>
      <c r="L24" s="35" t="str">
        <f t="shared" ref="L24:L32" si="15">IF(K$10="","",(+K24*$D24))</f>
        <v/>
      </c>
      <c r="M24" s="36"/>
      <c r="N24" s="35" t="str">
        <f t="shared" ref="N24:N32" si="16">IF(M$10="","",(+M24*$D24))</f>
        <v/>
      </c>
      <c r="O24" s="36"/>
      <c r="P24" s="19" t="str">
        <f t="shared" ref="P24:P32" si="17">IF(O$10="","",(+O24*$D24))</f>
        <v/>
      </c>
      <c r="Q24" s="21"/>
      <c r="R24" s="19" t="str">
        <f t="shared" ref="R24:R32" si="18">IF(Q$10="","",(+Q24*$D24))</f>
        <v/>
      </c>
      <c r="S24" s="21"/>
      <c r="T24" s="19" t="str">
        <f t="shared" ref="T24:T32" si="19">IF(S$10="","",(+S24*$D24))</f>
        <v/>
      </c>
      <c r="U24" s="21"/>
      <c r="V24" s="19" t="str">
        <f t="shared" ref="V24:V32" si="20">IF(U$10="","",(+U24*$D24))</f>
        <v/>
      </c>
      <c r="W24" s="21"/>
      <c r="X24" s="19" t="str">
        <f t="shared" ref="X24:X32" si="21">IF(W$10="","",(+W24*$D24))</f>
        <v/>
      </c>
      <c r="Y24" s="37" t="str">
        <f t="shared" ref="Y24:Y32" si="22">IF(E$10="","",(+E24+G24+I24+K24+M24+O24+Q24+S24+U24+W24))</f>
        <v/>
      </c>
      <c r="Z24" s="23" t="str">
        <f t="shared" ref="Z24:Z32" si="23">IF(E$10="","",(+Y24*$D24))</f>
        <v/>
      </c>
      <c r="AB24" s="17"/>
    </row>
    <row r="25" spans="1:28" ht="21.95" customHeight="1" x14ac:dyDescent="0.2">
      <c r="A25" s="221"/>
      <c r="B25" s="52" t="s">
        <v>76</v>
      </c>
      <c r="C25" s="5" t="s">
        <v>21</v>
      </c>
      <c r="D25" s="59">
        <v>8.5</v>
      </c>
      <c r="E25" s="34"/>
      <c r="F25" s="35" t="str">
        <f t="shared" si="12"/>
        <v/>
      </c>
      <c r="G25" s="36"/>
      <c r="H25" s="35" t="str">
        <f t="shared" si="13"/>
        <v/>
      </c>
      <c r="I25" s="36"/>
      <c r="J25" s="19" t="str">
        <f t="shared" si="14"/>
        <v/>
      </c>
      <c r="K25" s="36"/>
      <c r="L25" s="35" t="str">
        <f t="shared" si="15"/>
        <v/>
      </c>
      <c r="M25" s="36"/>
      <c r="N25" s="35" t="str">
        <f t="shared" si="16"/>
        <v/>
      </c>
      <c r="O25" s="36"/>
      <c r="P25" s="19" t="str">
        <f t="shared" si="17"/>
        <v/>
      </c>
      <c r="Q25" s="21"/>
      <c r="R25" s="19" t="str">
        <f t="shared" si="18"/>
        <v/>
      </c>
      <c r="S25" s="21"/>
      <c r="T25" s="19" t="str">
        <f t="shared" si="19"/>
        <v/>
      </c>
      <c r="U25" s="21"/>
      <c r="V25" s="19" t="str">
        <f t="shared" si="20"/>
        <v/>
      </c>
      <c r="W25" s="21"/>
      <c r="X25" s="19" t="str">
        <f t="shared" si="21"/>
        <v/>
      </c>
      <c r="Y25" s="37" t="str">
        <f t="shared" si="22"/>
        <v/>
      </c>
      <c r="Z25" s="23" t="str">
        <f t="shared" si="23"/>
        <v/>
      </c>
      <c r="AB25" s="17"/>
    </row>
    <row r="26" spans="1:28" ht="21.95" customHeight="1" x14ac:dyDescent="0.2">
      <c r="A26" s="221"/>
      <c r="B26" s="68" t="s">
        <v>62</v>
      </c>
      <c r="C26" s="5" t="s">
        <v>57</v>
      </c>
      <c r="D26" s="59">
        <v>7.4</v>
      </c>
      <c r="E26" s="18"/>
      <c r="F26" s="35" t="str">
        <f t="shared" si="12"/>
        <v/>
      </c>
      <c r="G26" s="36"/>
      <c r="H26" s="35" t="str">
        <f t="shared" si="13"/>
        <v/>
      </c>
      <c r="I26" s="36"/>
      <c r="J26" s="19" t="str">
        <f t="shared" si="14"/>
        <v/>
      </c>
      <c r="K26" s="36"/>
      <c r="L26" s="35" t="str">
        <f t="shared" si="15"/>
        <v/>
      </c>
      <c r="M26" s="36"/>
      <c r="N26" s="35" t="str">
        <f t="shared" si="16"/>
        <v/>
      </c>
      <c r="O26" s="36"/>
      <c r="P26" s="19" t="str">
        <f t="shared" si="17"/>
        <v/>
      </c>
      <c r="Q26" s="21"/>
      <c r="R26" s="19" t="str">
        <f t="shared" si="18"/>
        <v/>
      </c>
      <c r="S26" s="21"/>
      <c r="T26" s="19" t="str">
        <f t="shared" si="19"/>
        <v/>
      </c>
      <c r="U26" s="21"/>
      <c r="V26" s="19" t="str">
        <f t="shared" si="20"/>
        <v/>
      </c>
      <c r="W26" s="21"/>
      <c r="X26" s="19" t="str">
        <f t="shared" si="21"/>
        <v/>
      </c>
      <c r="Y26" s="37" t="str">
        <f t="shared" si="22"/>
        <v/>
      </c>
      <c r="Z26" s="23" t="str">
        <f t="shared" si="23"/>
        <v/>
      </c>
      <c r="AB26" s="17"/>
    </row>
    <row r="27" spans="1:28" ht="21.95" customHeight="1" x14ac:dyDescent="0.2">
      <c r="A27" s="221"/>
      <c r="B27" s="68" t="s">
        <v>84</v>
      </c>
      <c r="C27" s="5" t="s">
        <v>57</v>
      </c>
      <c r="D27" s="59">
        <v>9.8000000000000007</v>
      </c>
      <c r="E27" s="18"/>
      <c r="F27" s="35" t="str">
        <f t="shared" si="12"/>
        <v/>
      </c>
      <c r="G27" s="36"/>
      <c r="H27" s="35" t="str">
        <f t="shared" si="13"/>
        <v/>
      </c>
      <c r="I27" s="36"/>
      <c r="J27" s="19" t="str">
        <f t="shared" si="14"/>
        <v/>
      </c>
      <c r="K27" s="36"/>
      <c r="L27" s="35" t="str">
        <f t="shared" si="15"/>
        <v/>
      </c>
      <c r="M27" s="36"/>
      <c r="N27" s="35" t="str">
        <f t="shared" si="16"/>
        <v/>
      </c>
      <c r="O27" s="36"/>
      <c r="P27" s="19" t="str">
        <f t="shared" si="17"/>
        <v/>
      </c>
      <c r="Q27" s="21"/>
      <c r="R27" s="19" t="str">
        <f t="shared" si="18"/>
        <v/>
      </c>
      <c r="S27" s="21"/>
      <c r="T27" s="19" t="str">
        <f t="shared" si="19"/>
        <v/>
      </c>
      <c r="U27" s="21"/>
      <c r="V27" s="19" t="str">
        <f t="shared" si="20"/>
        <v/>
      </c>
      <c r="W27" s="21"/>
      <c r="X27" s="19" t="str">
        <f t="shared" si="21"/>
        <v/>
      </c>
      <c r="Y27" s="37" t="str">
        <f t="shared" si="22"/>
        <v/>
      </c>
      <c r="Z27" s="23" t="str">
        <f t="shared" si="23"/>
        <v/>
      </c>
      <c r="AB27" s="17"/>
    </row>
    <row r="28" spans="1:28" ht="21.95" customHeight="1" x14ac:dyDescent="0.2">
      <c r="A28" s="221"/>
      <c r="B28" s="52" t="s">
        <v>43</v>
      </c>
      <c r="C28" s="5" t="s">
        <v>21</v>
      </c>
      <c r="D28" s="59">
        <v>8</v>
      </c>
      <c r="E28" s="18"/>
      <c r="F28" s="35" t="str">
        <f t="shared" si="12"/>
        <v/>
      </c>
      <c r="G28" s="36"/>
      <c r="H28" s="35" t="str">
        <f t="shared" si="13"/>
        <v/>
      </c>
      <c r="I28" s="36"/>
      <c r="J28" s="19" t="str">
        <f t="shared" si="14"/>
        <v/>
      </c>
      <c r="K28" s="36"/>
      <c r="L28" s="35" t="str">
        <f t="shared" si="15"/>
        <v/>
      </c>
      <c r="M28" s="36"/>
      <c r="N28" s="35" t="str">
        <f t="shared" si="16"/>
        <v/>
      </c>
      <c r="O28" s="36"/>
      <c r="P28" s="19" t="str">
        <f t="shared" si="17"/>
        <v/>
      </c>
      <c r="Q28" s="21"/>
      <c r="R28" s="19" t="str">
        <f t="shared" si="18"/>
        <v/>
      </c>
      <c r="S28" s="21"/>
      <c r="T28" s="19" t="str">
        <f t="shared" si="19"/>
        <v/>
      </c>
      <c r="U28" s="21"/>
      <c r="V28" s="19" t="str">
        <f t="shared" si="20"/>
        <v/>
      </c>
      <c r="W28" s="21"/>
      <c r="X28" s="19" t="str">
        <f t="shared" si="21"/>
        <v/>
      </c>
      <c r="Y28" s="37" t="str">
        <f t="shared" si="22"/>
        <v/>
      </c>
      <c r="Z28" s="23" t="str">
        <f t="shared" si="23"/>
        <v/>
      </c>
      <c r="AB28" s="17"/>
    </row>
    <row r="29" spans="1:28" ht="21.95" customHeight="1" x14ac:dyDescent="0.2">
      <c r="A29" s="221"/>
      <c r="B29" s="52" t="s">
        <v>44</v>
      </c>
      <c r="C29" s="5" t="s">
        <v>21</v>
      </c>
      <c r="D29" s="59">
        <v>8</v>
      </c>
      <c r="E29" s="43"/>
      <c r="F29" s="35" t="str">
        <f t="shared" si="12"/>
        <v/>
      </c>
      <c r="G29" s="36"/>
      <c r="H29" s="35" t="str">
        <f t="shared" si="13"/>
        <v/>
      </c>
      <c r="I29" s="36"/>
      <c r="J29" s="19" t="str">
        <f t="shared" si="14"/>
        <v/>
      </c>
      <c r="K29" s="36"/>
      <c r="L29" s="35" t="str">
        <f t="shared" si="15"/>
        <v/>
      </c>
      <c r="M29" s="36"/>
      <c r="N29" s="35" t="str">
        <f t="shared" si="16"/>
        <v/>
      </c>
      <c r="O29" s="36"/>
      <c r="P29" s="19" t="str">
        <f t="shared" si="17"/>
        <v/>
      </c>
      <c r="Q29" s="21"/>
      <c r="R29" s="19" t="str">
        <f t="shared" si="18"/>
        <v/>
      </c>
      <c r="S29" s="21"/>
      <c r="T29" s="19" t="str">
        <f t="shared" si="19"/>
        <v/>
      </c>
      <c r="U29" s="21"/>
      <c r="V29" s="19" t="str">
        <f t="shared" si="20"/>
        <v/>
      </c>
      <c r="W29" s="21"/>
      <c r="X29" s="19" t="str">
        <f t="shared" si="21"/>
        <v/>
      </c>
      <c r="Y29" s="37" t="str">
        <f t="shared" si="22"/>
        <v/>
      </c>
      <c r="Z29" s="23" t="str">
        <f t="shared" si="23"/>
        <v/>
      </c>
      <c r="AB29" s="17"/>
    </row>
    <row r="30" spans="1:28" ht="21.95" customHeight="1" x14ac:dyDescent="0.2">
      <c r="A30" s="221"/>
      <c r="B30" s="52" t="s">
        <v>65</v>
      </c>
      <c r="C30" s="3" t="s">
        <v>22</v>
      </c>
      <c r="D30" s="59">
        <v>10.8</v>
      </c>
      <c r="E30" s="34"/>
      <c r="F30" s="35" t="str">
        <f t="shared" si="12"/>
        <v/>
      </c>
      <c r="G30" s="36"/>
      <c r="H30" s="35" t="str">
        <f t="shared" si="13"/>
        <v/>
      </c>
      <c r="I30" s="36"/>
      <c r="J30" s="19" t="str">
        <f t="shared" si="14"/>
        <v/>
      </c>
      <c r="K30" s="36"/>
      <c r="L30" s="35" t="str">
        <f t="shared" si="15"/>
        <v/>
      </c>
      <c r="M30" s="36"/>
      <c r="N30" s="35" t="str">
        <f t="shared" si="16"/>
        <v/>
      </c>
      <c r="O30" s="36"/>
      <c r="P30" s="19" t="str">
        <f t="shared" si="17"/>
        <v/>
      </c>
      <c r="Q30" s="21"/>
      <c r="R30" s="19" t="str">
        <f t="shared" si="18"/>
        <v/>
      </c>
      <c r="S30" s="21"/>
      <c r="T30" s="19" t="str">
        <f t="shared" si="19"/>
        <v/>
      </c>
      <c r="U30" s="21"/>
      <c r="V30" s="19" t="str">
        <f t="shared" si="20"/>
        <v/>
      </c>
      <c r="W30" s="21"/>
      <c r="X30" s="19" t="str">
        <f t="shared" si="21"/>
        <v/>
      </c>
      <c r="Y30" s="37" t="str">
        <f t="shared" si="22"/>
        <v/>
      </c>
      <c r="Z30" s="23" t="str">
        <f t="shared" si="23"/>
        <v/>
      </c>
      <c r="AB30" s="17"/>
    </row>
    <row r="31" spans="1:28" ht="39.75" customHeight="1" x14ac:dyDescent="0.2">
      <c r="A31" s="221"/>
      <c r="B31" s="223" t="s">
        <v>71</v>
      </c>
      <c r="C31" s="224"/>
      <c r="D31" s="59">
        <v>11.8</v>
      </c>
      <c r="E31" s="18"/>
      <c r="F31" s="35" t="str">
        <f t="shared" si="12"/>
        <v/>
      </c>
      <c r="G31" s="36"/>
      <c r="H31" s="35" t="str">
        <f t="shared" si="13"/>
        <v/>
      </c>
      <c r="I31" s="36"/>
      <c r="J31" s="19" t="str">
        <f>IF(I$10="","",(+I31*$D31))</f>
        <v/>
      </c>
      <c r="K31" s="36"/>
      <c r="L31" s="35" t="str">
        <f t="shared" si="15"/>
        <v/>
      </c>
      <c r="M31" s="36"/>
      <c r="N31" s="35" t="str">
        <f t="shared" si="16"/>
        <v/>
      </c>
      <c r="O31" s="36"/>
      <c r="P31" s="19" t="str">
        <f t="shared" si="17"/>
        <v/>
      </c>
      <c r="Q31" s="21"/>
      <c r="R31" s="19" t="str">
        <f t="shared" si="18"/>
        <v/>
      </c>
      <c r="S31" s="21"/>
      <c r="T31" s="19" t="str">
        <f t="shared" si="19"/>
        <v/>
      </c>
      <c r="U31" s="21"/>
      <c r="V31" s="19" t="str">
        <f t="shared" si="20"/>
        <v/>
      </c>
      <c r="W31" s="21"/>
      <c r="X31" s="19" t="str">
        <f t="shared" si="21"/>
        <v/>
      </c>
      <c r="Y31" s="37" t="str">
        <f t="shared" si="22"/>
        <v/>
      </c>
      <c r="Z31" s="23" t="str">
        <f t="shared" si="23"/>
        <v/>
      </c>
      <c r="AB31" s="17"/>
    </row>
    <row r="32" spans="1:28" ht="21.95" customHeight="1" thickBot="1" x14ac:dyDescent="0.25">
      <c r="A32" s="222"/>
      <c r="B32" s="149" t="s">
        <v>45</v>
      </c>
      <c r="C32" s="150" t="s">
        <v>21</v>
      </c>
      <c r="D32" s="151">
        <v>9.1999999999999993</v>
      </c>
      <c r="E32" s="43"/>
      <c r="F32" s="35" t="str">
        <f t="shared" si="12"/>
        <v/>
      </c>
      <c r="G32" s="36"/>
      <c r="H32" s="35" t="str">
        <f t="shared" si="13"/>
        <v/>
      </c>
      <c r="I32" s="36"/>
      <c r="J32" s="35" t="str">
        <f t="shared" si="14"/>
        <v/>
      </c>
      <c r="K32" s="36"/>
      <c r="L32" s="35" t="str">
        <f t="shared" si="15"/>
        <v/>
      </c>
      <c r="M32" s="36"/>
      <c r="N32" s="35" t="str">
        <f t="shared" si="16"/>
        <v/>
      </c>
      <c r="O32" s="36"/>
      <c r="P32" s="35" t="str">
        <f t="shared" si="17"/>
        <v/>
      </c>
      <c r="Q32" s="36"/>
      <c r="R32" s="35" t="str">
        <f t="shared" si="18"/>
        <v/>
      </c>
      <c r="S32" s="36"/>
      <c r="T32" s="35" t="str">
        <f t="shared" si="19"/>
        <v/>
      </c>
      <c r="U32" s="36"/>
      <c r="V32" s="35" t="str">
        <f t="shared" si="20"/>
        <v/>
      </c>
      <c r="W32" s="36"/>
      <c r="X32" s="35" t="str">
        <f t="shared" si="21"/>
        <v/>
      </c>
      <c r="Y32" s="37" t="str">
        <f t="shared" si="22"/>
        <v/>
      </c>
      <c r="Z32" s="140" t="str">
        <f t="shared" si="23"/>
        <v/>
      </c>
      <c r="AB32" s="17"/>
    </row>
    <row r="33" spans="1:28" ht="21.95" customHeight="1" thickTop="1" x14ac:dyDescent="0.2">
      <c r="A33" s="221"/>
      <c r="B33" s="152" t="s">
        <v>92</v>
      </c>
      <c r="C33" s="153" t="s">
        <v>88</v>
      </c>
      <c r="D33" s="56">
        <v>13.5</v>
      </c>
      <c r="E33" s="154"/>
      <c r="F33" s="155" t="str">
        <f>IF(E$10="","",(+E33*$D33))</f>
        <v/>
      </c>
      <c r="G33" s="156"/>
      <c r="H33" s="155" t="str">
        <f>IF(G$10="","",(+G33*$D33))</f>
        <v/>
      </c>
      <c r="I33" s="156"/>
      <c r="J33" s="155" t="str">
        <f>IF(I$10="","",(+I33*$D33))</f>
        <v/>
      </c>
      <c r="K33" s="156"/>
      <c r="L33" s="155" t="str">
        <f>IF(K$10="","",(+K33*$D33))</f>
        <v/>
      </c>
      <c r="M33" s="156"/>
      <c r="N33" s="155" t="str">
        <f>IF(M$10="","",(+M33*$D33))</f>
        <v/>
      </c>
      <c r="O33" s="156"/>
      <c r="P33" s="155" t="str">
        <f>IF(O$10="","",(+O33*$D33))</f>
        <v/>
      </c>
      <c r="Q33" s="156"/>
      <c r="R33" s="155" t="str">
        <f>IF(Q$10="","",(+Q33*$D33))</f>
        <v/>
      </c>
      <c r="S33" s="156"/>
      <c r="T33" s="155" t="str">
        <f>IF(S$10="","",(+S33*$D33))</f>
        <v/>
      </c>
      <c r="U33" s="156"/>
      <c r="V33" s="155" t="str">
        <f>IF(U$10="","",(+U33*$D33))</f>
        <v/>
      </c>
      <c r="W33" s="156"/>
      <c r="X33" s="155" t="str">
        <f>IF(W$10="","",(+W33*$D33))</f>
        <v/>
      </c>
      <c r="Y33" s="157" t="str">
        <f>IF(E$10="","",(+E33+G33+I33+K33+M33+O33+Q33+S33+U33+W33))</f>
        <v/>
      </c>
      <c r="Z33" s="158" t="str">
        <f>IF(E$10="","",(+Y33*$D33))</f>
        <v/>
      </c>
      <c r="AB33" s="17"/>
    </row>
    <row r="34" spans="1:28" ht="21.95" customHeight="1" x14ac:dyDescent="0.2">
      <c r="A34" s="221"/>
      <c r="B34" s="52" t="s">
        <v>46</v>
      </c>
      <c r="C34" s="5" t="s">
        <v>40</v>
      </c>
      <c r="D34" s="57">
        <v>8.6999999999999993</v>
      </c>
      <c r="E34" s="159"/>
      <c r="F34" s="160" t="str">
        <f t="shared" ref="F34" si="24">IF(E$10="","",(+E34*$D34))</f>
        <v/>
      </c>
      <c r="G34" s="21"/>
      <c r="H34" s="160" t="str">
        <f t="shared" ref="H34" si="25">IF(G$10="","",(+G34*$D34))</f>
        <v/>
      </c>
      <c r="I34" s="21"/>
      <c r="J34" s="160" t="str">
        <f t="shared" ref="J34" si="26">IF(I$10="","",(+I34*$D34))</f>
        <v/>
      </c>
      <c r="K34" s="21"/>
      <c r="L34" s="160" t="str">
        <f t="shared" ref="L34" si="27">IF(K$10="","",(+K34*$D34))</f>
        <v/>
      </c>
      <c r="M34" s="21"/>
      <c r="N34" s="160" t="str">
        <f t="shared" ref="N34" si="28">IF(M$10="","",(+M34*$D34))</f>
        <v/>
      </c>
      <c r="O34" s="21"/>
      <c r="P34" s="160" t="str">
        <f t="shared" ref="P34" si="29">IF(O$10="","",(+O34*$D34))</f>
        <v/>
      </c>
      <c r="Q34" s="21"/>
      <c r="R34" s="160" t="str">
        <f t="shared" ref="R34" si="30">IF(Q$10="","",(+Q34*$D34))</f>
        <v/>
      </c>
      <c r="S34" s="21"/>
      <c r="T34" s="160" t="str">
        <f t="shared" ref="T34" si="31">IF(S$10="","",(+S34*$D34))</f>
        <v/>
      </c>
      <c r="U34" s="21"/>
      <c r="V34" s="160" t="str">
        <f t="shared" ref="V34" si="32">IF(U$10="","",(+U34*$D34))</f>
        <v/>
      </c>
      <c r="W34" s="21"/>
      <c r="X34" s="160" t="str">
        <f>IF(W$10="","",(+W34*$D34))</f>
        <v/>
      </c>
      <c r="Y34" s="22" t="str">
        <f>IF(E$10="","",(+E34+G34+I34+K34+M34+O34+Q34+S34+U34+W34))</f>
        <v/>
      </c>
      <c r="Z34" s="161" t="str">
        <f>IF(E$10="","",(+Y34*$D34))</f>
        <v/>
      </c>
      <c r="AB34" s="17"/>
    </row>
    <row r="35" spans="1:28" ht="21.95" customHeight="1" x14ac:dyDescent="0.2">
      <c r="A35" s="221"/>
      <c r="B35" s="52" t="s">
        <v>69</v>
      </c>
      <c r="C35" s="5" t="s">
        <v>67</v>
      </c>
      <c r="D35" s="57">
        <v>16.2</v>
      </c>
      <c r="E35" s="18"/>
      <c r="F35" s="160" t="str">
        <f t="shared" ref="F35" si="33">IF(E$10="","",(+E35*$D35))</f>
        <v/>
      </c>
      <c r="G35" s="21"/>
      <c r="H35" s="160" t="str">
        <f t="shared" ref="H35" si="34">IF(G$10="","",(+G35*$D35))</f>
        <v/>
      </c>
      <c r="I35" s="21"/>
      <c r="J35" s="160" t="str">
        <f t="shared" ref="J35" si="35">IF(I$10="","",(+I35*$D35))</f>
        <v/>
      </c>
      <c r="K35" s="21"/>
      <c r="L35" s="160" t="str">
        <f t="shared" ref="L35" si="36">IF(K$10="","",(+K35*$D35))</f>
        <v/>
      </c>
      <c r="M35" s="21"/>
      <c r="N35" s="160" t="str">
        <f t="shared" ref="N35" si="37">IF(M$10="","",(+M35*$D35))</f>
        <v/>
      </c>
      <c r="O35" s="21"/>
      <c r="P35" s="160" t="str">
        <f t="shared" ref="P35" si="38">IF(O$10="","",(+O35*$D35))</f>
        <v/>
      </c>
      <c r="Q35" s="21"/>
      <c r="R35" s="160" t="str">
        <f t="shared" ref="R35" si="39">IF(Q$10="","",(+Q35*$D35))</f>
        <v/>
      </c>
      <c r="S35" s="21"/>
      <c r="T35" s="160" t="str">
        <f t="shared" ref="T35" si="40">IF(S$10="","",(+S35*$D35))</f>
        <v/>
      </c>
      <c r="U35" s="21"/>
      <c r="V35" s="160" t="str">
        <f t="shared" ref="V35" si="41">IF(U$10="","",(+U35*$D35))</f>
        <v/>
      </c>
      <c r="W35" s="21"/>
      <c r="X35" s="160" t="str">
        <f>IF(W$10="","",(+W35*$D35))</f>
        <v/>
      </c>
      <c r="Y35" s="22" t="str">
        <f>IF(E$10="","",(+E35+G35+I35+K35+M35+O35+Q35+S35+U35+W35))</f>
        <v/>
      </c>
      <c r="Z35" s="161" t="str">
        <f>IF(E$10="","",(+Y35*$D35))</f>
        <v/>
      </c>
      <c r="AB35" s="17"/>
    </row>
    <row r="36" spans="1:28" ht="21.95" customHeight="1" thickBot="1" x14ac:dyDescent="0.25">
      <c r="A36" s="221"/>
      <c r="B36" s="162" t="s">
        <v>93</v>
      </c>
      <c r="C36" s="130" t="s">
        <v>21</v>
      </c>
      <c r="D36" s="58">
        <v>9.8000000000000007</v>
      </c>
      <c r="E36" s="163"/>
      <c r="F36" s="164" t="str">
        <f>IF(E$10="","",(+E36*$D36))</f>
        <v/>
      </c>
      <c r="G36" s="165"/>
      <c r="H36" s="164" t="str">
        <f>IF(G$10="","",(+G36*$D36))</f>
        <v/>
      </c>
      <c r="I36" s="165"/>
      <c r="J36" s="164" t="str">
        <f>IF(I$10="","",(+I36*$D36))</f>
        <v/>
      </c>
      <c r="K36" s="165"/>
      <c r="L36" s="164" t="str">
        <f>IF(K$10="","",(+K36*$D36))</f>
        <v/>
      </c>
      <c r="M36" s="165"/>
      <c r="N36" s="164" t="str">
        <f>IF(M$10="","",(+M36*$D36))</f>
        <v/>
      </c>
      <c r="O36" s="165"/>
      <c r="P36" s="164" t="str">
        <f>IF(O$10="","",(+O36*$D36))</f>
        <v/>
      </c>
      <c r="Q36" s="165"/>
      <c r="R36" s="164" t="str">
        <f>IF(Q$10="","",(+Q36*$D36))</f>
        <v/>
      </c>
      <c r="S36" s="165"/>
      <c r="T36" s="164" t="str">
        <f>IF(S$10="","",(+S36*$D36))</f>
        <v/>
      </c>
      <c r="U36" s="165"/>
      <c r="V36" s="164" t="str">
        <f>IF(U$10="","",(+U36*$D36))</f>
        <v/>
      </c>
      <c r="W36" s="165"/>
      <c r="X36" s="164" t="str">
        <f>IF(W$10="","",(+W36*$D36))</f>
        <v/>
      </c>
      <c r="Y36" s="166" t="str">
        <f>IF(E$10="","",(+E36+G36+I36+K36+M36+O36+Q36+S36+U36+W36))</f>
        <v/>
      </c>
      <c r="Z36" s="167" t="str">
        <f>IF(E$10="","",(+Y36*$D36))</f>
        <v/>
      </c>
      <c r="AB36" s="17"/>
    </row>
    <row r="37" spans="1:28" ht="21.95" customHeight="1" thickTop="1" thickBot="1" x14ac:dyDescent="0.25">
      <c r="A37" s="121" t="s">
        <v>41</v>
      </c>
      <c r="B37" s="72" t="s">
        <v>28</v>
      </c>
      <c r="C37" s="51" t="s">
        <v>29</v>
      </c>
      <c r="D37" s="60">
        <v>2.95</v>
      </c>
      <c r="E37" s="38"/>
      <c r="F37" s="39" t="str">
        <f>IF(E$10="","",(+E37*$D37))</f>
        <v/>
      </c>
      <c r="G37" s="40"/>
      <c r="H37" s="39" t="str">
        <f>IF(G$10="","",(+G37*$D37))</f>
        <v/>
      </c>
      <c r="I37" s="40"/>
      <c r="J37" s="39" t="str">
        <f>IF(I$10="","",(+I37*$D37))</f>
        <v/>
      </c>
      <c r="K37" s="40"/>
      <c r="L37" s="39" t="str">
        <f>IF(K$10="","",(+K37*$D37))</f>
        <v/>
      </c>
      <c r="M37" s="40"/>
      <c r="N37" s="39" t="str">
        <f>IF(M$10="","",(+M37*$D37))</f>
        <v/>
      </c>
      <c r="O37" s="40"/>
      <c r="P37" s="39" t="str">
        <f>IF(O$10="","",(+O37*$D37))</f>
        <v/>
      </c>
      <c r="Q37" s="40"/>
      <c r="R37" s="39" t="str">
        <f>IF(Q$10="","",(+Q37*$D37))</f>
        <v/>
      </c>
      <c r="S37" s="40"/>
      <c r="T37" s="39" t="str">
        <f>IF(S$10="","",(+S37*$D37))</f>
        <v/>
      </c>
      <c r="U37" s="40"/>
      <c r="V37" s="39" t="str">
        <f>IF(U$10="","",(+U37*$D37))</f>
        <v/>
      </c>
      <c r="W37" s="40"/>
      <c r="X37" s="39" t="str">
        <f>IF(W$10="","",(+W37*$D37))</f>
        <v/>
      </c>
      <c r="Y37" s="41" t="str">
        <f>IF(E$10="","",(+E37+G37+I37+K37+M37+O37+Q37+S37+U37+W37))</f>
        <v/>
      </c>
      <c r="Z37" s="42" t="str">
        <f>IF(E$10="","",(+Y37*$D37))</f>
        <v/>
      </c>
      <c r="AB37" s="17"/>
    </row>
    <row r="38" spans="1:28" ht="20.100000000000001" customHeight="1" thickTop="1" thickBot="1" x14ac:dyDescent="0.25">
      <c r="A38" s="64"/>
      <c r="B38" s="65"/>
      <c r="C38" s="50" t="s">
        <v>42</v>
      </c>
      <c r="D38" s="67"/>
      <c r="E38" s="66" t="str">
        <f>IF(E10="","",(SUM(E12:E37)))</f>
        <v/>
      </c>
      <c r="F38" s="63" t="str">
        <f>IF(E10="","",(SUM(F12:F37)))</f>
        <v/>
      </c>
      <c r="G38" s="41" t="str">
        <f>IF(G10="","",(SUM(G12:G37)))</f>
        <v/>
      </c>
      <c r="H38" s="63" t="str">
        <f>IF(G10="","",(SUM(H12:H37)))</f>
        <v/>
      </c>
      <c r="I38" s="41" t="str">
        <f>IF(I10="","",(SUM(I12:I37)))</f>
        <v/>
      </c>
      <c r="J38" s="63" t="str">
        <f>IF(I10="","",(SUM(J12:J37)))</f>
        <v/>
      </c>
      <c r="K38" s="41" t="str">
        <f>IF(K10="","",(SUM(K12:K37)))</f>
        <v/>
      </c>
      <c r="L38" s="63" t="str">
        <f>IF(K10="","",(SUM(L12:L37)))</f>
        <v/>
      </c>
      <c r="M38" s="41" t="str">
        <f>IF(M10="","",(SUM(M12:M37)))</f>
        <v/>
      </c>
      <c r="N38" s="63" t="str">
        <f>IF(M10="","",(SUM(N12:N37)))</f>
        <v/>
      </c>
      <c r="O38" s="41" t="str">
        <f>IF(O10="","",(SUM(O12:O37)))</f>
        <v/>
      </c>
      <c r="P38" s="63" t="str">
        <f>IF(O10="","",(SUM(P12:P37)))</f>
        <v/>
      </c>
      <c r="Q38" s="41" t="str">
        <f>IF(Q10="","",(SUM(Q12:Q37)))</f>
        <v/>
      </c>
      <c r="R38" s="63" t="str">
        <f>IF(Q10="","",(SUM(R12:R37)))</f>
        <v/>
      </c>
      <c r="S38" s="41" t="str">
        <f>IF(S10="","",(SUM(S12:S37)))</f>
        <v/>
      </c>
      <c r="T38" s="63" t="str">
        <f>IF(S10="","",(SUM(T12:T37)))</f>
        <v/>
      </c>
      <c r="U38" s="41" t="str">
        <f>IF(U10="","",(SUM(U12:U37)))</f>
        <v/>
      </c>
      <c r="V38" s="63" t="str">
        <f>IF(U10="","",(SUM(V12:V37)))</f>
        <v/>
      </c>
      <c r="W38" s="41" t="str">
        <f>IF(W10="","",(SUM(W12:W37)))</f>
        <v/>
      </c>
      <c r="X38" s="63" t="str">
        <f>IF(W10="","",(SUM(X12:X37)))</f>
        <v/>
      </c>
      <c r="Y38" s="41">
        <f>IF(Y10="","",(SUM(Y12:Y37)))</f>
        <v>0</v>
      </c>
      <c r="Z38" s="42">
        <f>IF(Y10="","",(SUM(Z12:Z37)))</f>
        <v>0</v>
      </c>
    </row>
    <row r="39" spans="1:28" ht="17.25" thickTop="1" x14ac:dyDescent="0.2"/>
    <row r="46" spans="1:28" x14ac:dyDescent="0.2">
      <c r="B46" s="44"/>
    </row>
  </sheetData>
  <mergeCells count="26">
    <mergeCell ref="A12:A20"/>
    <mergeCell ref="A21:A32"/>
    <mergeCell ref="A33:A36"/>
    <mergeCell ref="K10:L10"/>
    <mergeCell ref="M10:N10"/>
    <mergeCell ref="I10:J10"/>
    <mergeCell ref="B31:C31"/>
    <mergeCell ref="A7:E7"/>
    <mergeCell ref="A8:Z8"/>
    <mergeCell ref="A9:Z9"/>
    <mergeCell ref="A10:B11"/>
    <mergeCell ref="C10:C11"/>
    <mergeCell ref="D10:D11"/>
    <mergeCell ref="E10:F10"/>
    <mergeCell ref="G10:H10"/>
    <mergeCell ref="W10:X10"/>
    <mergeCell ref="O10:P10"/>
    <mergeCell ref="T2:Z2"/>
    <mergeCell ref="T3:Z3"/>
    <mergeCell ref="Q10:R10"/>
    <mergeCell ref="S10:T10"/>
    <mergeCell ref="U10:V10"/>
    <mergeCell ref="T6:Z6"/>
    <mergeCell ref="T4:Z4"/>
    <mergeCell ref="T5:Z5"/>
    <mergeCell ref="Y10:Z10"/>
  </mergeCells>
  <printOptions horizontalCentered="1" verticalCentered="1"/>
  <pageMargins left="0" right="0" top="0" bottom="0.39370078740157483" header="0" footer="0"/>
  <pageSetup paperSize="9" scale="61" orientation="landscape" r:id="rId1"/>
  <headerFooter alignWithMargins="0">
    <oddFooter xml:space="preserve">&amp;C&amp;"Book Antiqua,Normal"&amp;9SAS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S30-2017 B.Com.</vt:lpstr>
      <vt:lpstr>S30-2017 Récap.</vt:lpstr>
      <vt:lpstr>'S30-2017 B.Com.'!Zone_d_impression</vt:lpstr>
      <vt:lpstr>'S30-2017 Récap.'!Zone_d_impression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Durand</dc:creator>
  <cp:lastModifiedBy>Thierry Bernet</cp:lastModifiedBy>
  <cp:lastPrinted>2017-07-19T13:34:11Z</cp:lastPrinted>
  <dcterms:created xsi:type="dcterms:W3CDTF">2017-02-01T14:59:29Z</dcterms:created>
  <dcterms:modified xsi:type="dcterms:W3CDTF">2017-07-19T14:01:32Z</dcterms:modified>
</cp:coreProperties>
</file>