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 2015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commande'!$A$1:$H$36</definedName>
    <definedName name="_xlnm.Print_Area" localSheetId="1">Récapitulatif!$A$1:$Z$35</definedName>
  </definedNames>
  <calcPr calcId="152511"/>
</workbook>
</file>

<file path=xl/calcChain.xml><?xml version="1.0" encoding="utf-8"?>
<calcChain xmlns="http://schemas.openxmlformats.org/spreadsheetml/2006/main">
  <c r="Y28" i="3" l="1"/>
  <c r="Z28" i="3" s="1"/>
  <c r="X28" i="3"/>
  <c r="V28" i="3"/>
  <c r="T28" i="3"/>
  <c r="R28" i="3"/>
  <c r="P28" i="3"/>
  <c r="N28" i="3"/>
  <c r="L28" i="3"/>
  <c r="J28" i="3"/>
  <c r="H28" i="3"/>
  <c r="F28" i="3"/>
  <c r="H27" i="2"/>
  <c r="Y29" i="3" l="1"/>
  <c r="Z29" i="3" s="1"/>
  <c r="X29" i="3"/>
  <c r="V29" i="3"/>
  <c r="T29" i="3"/>
  <c r="R29" i="3"/>
  <c r="P29" i="3"/>
  <c r="N29" i="3"/>
  <c r="L29" i="3"/>
  <c r="J29" i="3"/>
  <c r="H29" i="3"/>
  <c r="F29" i="3"/>
  <c r="H28" i="2"/>
  <c r="Y20" i="3" l="1"/>
  <c r="Z20" i="3" s="1"/>
  <c r="X20" i="3"/>
  <c r="V20" i="3"/>
  <c r="T20" i="3"/>
  <c r="R20" i="3"/>
  <c r="P20" i="3"/>
  <c r="N20" i="3"/>
  <c r="L20" i="3"/>
  <c r="J20" i="3"/>
  <c r="H20" i="3"/>
  <c r="F20" i="3"/>
  <c r="Y21" i="3"/>
  <c r="Z21" i="3" s="1"/>
  <c r="X21" i="3"/>
  <c r="V21" i="3"/>
  <c r="T21" i="3"/>
  <c r="R21" i="3"/>
  <c r="P21" i="3"/>
  <c r="N21" i="3"/>
  <c r="L21" i="3"/>
  <c r="J21" i="3"/>
  <c r="H21" i="3"/>
  <c r="F21" i="3"/>
  <c r="H20" i="2"/>
  <c r="H19" i="2"/>
  <c r="Y31" i="3" l="1"/>
  <c r="Z31" i="3" s="1"/>
  <c r="X31" i="3"/>
  <c r="V31" i="3"/>
  <c r="T31" i="3"/>
  <c r="R31" i="3"/>
  <c r="P31" i="3"/>
  <c r="N31" i="3"/>
  <c r="L31" i="3"/>
  <c r="J31" i="3"/>
  <c r="H31" i="3"/>
  <c r="F31" i="3"/>
  <c r="Y23" i="3"/>
  <c r="Z23" i="3" s="1"/>
  <c r="X23" i="3"/>
  <c r="V23" i="3"/>
  <c r="T23" i="3"/>
  <c r="R23" i="3"/>
  <c r="P23" i="3"/>
  <c r="N23" i="3"/>
  <c r="L23" i="3"/>
  <c r="J23" i="3"/>
  <c r="H23" i="3"/>
  <c r="F23" i="3"/>
  <c r="H30" i="2"/>
  <c r="H22" i="2"/>
  <c r="Y32" i="3" l="1"/>
  <c r="Z32" i="3" s="1"/>
  <c r="X32" i="3"/>
  <c r="V32" i="3"/>
  <c r="T32" i="3"/>
  <c r="R32" i="3"/>
  <c r="P32" i="3"/>
  <c r="N32" i="3"/>
  <c r="L32" i="3"/>
  <c r="J32" i="3"/>
  <c r="H32" i="3"/>
  <c r="F32" i="3"/>
  <c r="Y25" i="3"/>
  <c r="Z25" i="3" s="1"/>
  <c r="X25" i="3"/>
  <c r="V25" i="3"/>
  <c r="T25" i="3"/>
  <c r="R25" i="3"/>
  <c r="P25" i="3"/>
  <c r="N25" i="3"/>
  <c r="L25" i="3"/>
  <c r="J25" i="3"/>
  <c r="H25" i="3"/>
  <c r="F25" i="3"/>
  <c r="Y24" i="3"/>
  <c r="Z24" i="3" s="1"/>
  <c r="X24" i="3"/>
  <c r="V24" i="3"/>
  <c r="T24" i="3"/>
  <c r="R24" i="3"/>
  <c r="P24" i="3"/>
  <c r="N24" i="3"/>
  <c r="L24" i="3"/>
  <c r="J24" i="3"/>
  <c r="H24" i="3"/>
  <c r="F24" i="3"/>
  <c r="H31" i="2"/>
  <c r="H24" i="2"/>
  <c r="H23" i="2" l="1"/>
  <c r="Y26" i="3" l="1"/>
  <c r="Z26" i="3" s="1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Y27" i="3" l="1"/>
  <c r="Z27" i="3" s="1"/>
  <c r="X27" i="3"/>
  <c r="V27" i="3"/>
  <c r="T27" i="3"/>
  <c r="R27" i="3"/>
  <c r="P27" i="3"/>
  <c r="N27" i="3"/>
  <c r="L27" i="3"/>
  <c r="J27" i="3"/>
  <c r="H27" i="3"/>
  <c r="F27" i="3"/>
  <c r="H26" i="2"/>
  <c r="F26" i="3" l="1"/>
  <c r="H26" i="3"/>
  <c r="J26" i="3"/>
  <c r="L26" i="3"/>
  <c r="N26" i="3"/>
  <c r="P26" i="3"/>
  <c r="R26" i="3"/>
  <c r="T26" i="3"/>
  <c r="V26" i="3"/>
  <c r="X26" i="3"/>
  <c r="H21" i="2" l="1"/>
  <c r="F18" i="3" l="1"/>
  <c r="H18" i="3"/>
  <c r="J18" i="3"/>
  <c r="L18" i="3"/>
  <c r="N18" i="3"/>
  <c r="P18" i="3"/>
  <c r="R18" i="3"/>
  <c r="T18" i="3"/>
  <c r="V18" i="3"/>
  <c r="X18" i="3"/>
  <c r="Y18" i="3"/>
  <c r="Z18" i="3" s="1"/>
  <c r="H17" i="2"/>
  <c r="Y33" i="3" l="1"/>
  <c r="Z33" i="3" s="1"/>
  <c r="E35" i="3"/>
  <c r="G34" i="2"/>
  <c r="F33" i="3"/>
  <c r="H33" i="3"/>
  <c r="J33" i="3"/>
  <c r="L33" i="3"/>
  <c r="N33" i="3"/>
  <c r="P33" i="3"/>
  <c r="R33" i="3"/>
  <c r="T33" i="3"/>
  <c r="V33" i="3"/>
  <c r="X33" i="3"/>
  <c r="H32" i="2"/>
  <c r="H33" i="2"/>
  <c r="W35" i="3" l="1"/>
  <c r="U35" i="3"/>
  <c r="S35" i="3"/>
  <c r="Q35" i="3"/>
  <c r="O35" i="3"/>
  <c r="M35" i="3"/>
  <c r="K35" i="3"/>
  <c r="I35" i="3"/>
  <c r="G35" i="3"/>
  <c r="Y22" i="3" l="1"/>
  <c r="Z22" i="3" s="1"/>
  <c r="X22" i="3"/>
  <c r="V22" i="3"/>
  <c r="T22" i="3"/>
  <c r="R22" i="3"/>
  <c r="P22" i="3"/>
  <c r="N22" i="3"/>
  <c r="L22" i="3"/>
  <c r="J22" i="3"/>
  <c r="H22" i="3"/>
  <c r="F22" i="3"/>
  <c r="H29" i="2" l="1"/>
  <c r="Y30" i="3" l="1"/>
  <c r="Z30" i="3" s="1"/>
  <c r="X30" i="3"/>
  <c r="V30" i="3"/>
  <c r="T30" i="3"/>
  <c r="R30" i="3"/>
  <c r="P30" i="3"/>
  <c r="N30" i="3"/>
  <c r="L30" i="3"/>
  <c r="J30" i="3"/>
  <c r="H30" i="3"/>
  <c r="F30" i="3"/>
  <c r="H25" i="2" l="1"/>
  <c r="H11" i="2"/>
  <c r="H12" i="2"/>
  <c r="H13" i="2"/>
  <c r="H14" i="2"/>
  <c r="H15" i="2"/>
  <c r="H16" i="2"/>
  <c r="X34" i="3"/>
  <c r="X17" i="3"/>
  <c r="X16" i="3"/>
  <c r="X15" i="3"/>
  <c r="X14" i="3"/>
  <c r="X13" i="3"/>
  <c r="X12" i="3"/>
  <c r="V34" i="3"/>
  <c r="V17" i="3"/>
  <c r="V16" i="3"/>
  <c r="V15" i="3"/>
  <c r="V14" i="3"/>
  <c r="V13" i="3"/>
  <c r="V12" i="3"/>
  <c r="T34" i="3"/>
  <c r="T17" i="3"/>
  <c r="T16" i="3"/>
  <c r="T15" i="3"/>
  <c r="T14" i="3"/>
  <c r="T13" i="3"/>
  <c r="T12" i="3"/>
  <c r="R34" i="3"/>
  <c r="R17" i="3"/>
  <c r="R16" i="3"/>
  <c r="R15" i="3"/>
  <c r="R14" i="3"/>
  <c r="R13" i="3"/>
  <c r="R12" i="3"/>
  <c r="P34" i="3"/>
  <c r="P17" i="3"/>
  <c r="P16" i="3"/>
  <c r="P15" i="3"/>
  <c r="P14" i="3"/>
  <c r="P13" i="3"/>
  <c r="P12" i="3"/>
  <c r="N34" i="3"/>
  <c r="N17" i="3"/>
  <c r="N16" i="3"/>
  <c r="N15" i="3"/>
  <c r="N14" i="3"/>
  <c r="N13" i="3"/>
  <c r="N12" i="3"/>
  <c r="L34" i="3"/>
  <c r="L17" i="3"/>
  <c r="L16" i="3"/>
  <c r="L15" i="3"/>
  <c r="L14" i="3"/>
  <c r="L13" i="3"/>
  <c r="L12" i="3"/>
  <c r="J34" i="3"/>
  <c r="J17" i="3"/>
  <c r="J16" i="3"/>
  <c r="J15" i="3"/>
  <c r="J14" i="3"/>
  <c r="J13" i="3"/>
  <c r="J12" i="3"/>
  <c r="H34" i="3"/>
  <c r="H17" i="3"/>
  <c r="H16" i="3"/>
  <c r="H15" i="3"/>
  <c r="H14" i="3"/>
  <c r="H13" i="3"/>
  <c r="H12" i="3"/>
  <c r="Y34" i="3"/>
  <c r="Z34" i="3" s="1"/>
  <c r="F34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F12" i="3"/>
  <c r="L35" i="3" l="1"/>
  <c r="J35" i="3"/>
  <c r="F35" i="3"/>
  <c r="H34" i="2"/>
  <c r="V35" i="3"/>
  <c r="T35" i="3"/>
  <c r="H35" i="3"/>
  <c r="X35" i="3"/>
  <c r="N35" i="3"/>
  <c r="R35" i="3"/>
  <c r="P35" i="3"/>
  <c r="Y35" i="3"/>
  <c r="Z12" i="3"/>
  <c r="Z35" i="3" s="1"/>
</calcChain>
</file>

<file path=xl/sharedStrings.xml><?xml version="1.0" encoding="utf-8"?>
<sst xmlns="http://schemas.openxmlformats.org/spreadsheetml/2006/main" count="162" uniqueCount="86">
  <si>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</si>
  <si>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</si>
  <si>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</si>
  <si>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</si>
  <si>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</si>
  <si>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</si>
  <si>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</si>
  <si>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</si>
  <si>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</si>
  <si>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</si>
  <si>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</si>
  <si>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</si>
  <si>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</si>
  <si>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</si>
  <si>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</si>
  <si>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</si>
  <si>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</si>
  <si>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</si>
  <si>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</si>
  <si>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5 kg</t>
  </si>
  <si>
    <t>Légumes</t>
  </si>
  <si>
    <t>"Agata"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</si>
  <si>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</si>
  <si>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</si>
  <si>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</si>
  <si>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</si>
  <si>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</si>
  <si>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</si>
  <si>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</si>
  <si>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</si>
  <si>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</si>
  <si>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</si>
  <si>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</si>
  <si>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</si>
  <si>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</si>
  <si>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10 kg</t>
  </si>
  <si>
    <t>BIO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</si>
  <si>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</si>
  <si>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</si>
  <si>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</si>
  <si>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</si>
  <si>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</si>
  <si>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t>Env. 4 kg</t>
  </si>
  <si>
    <t>Fruits</t>
  </si>
  <si>
    <r>
      <rPr>
        <b/>
        <sz val="20"/>
        <rFont val="Book Antiqua"/>
        <family val="1"/>
      </rPr>
      <t>L’indispensable</t>
    </r>
    <r>
      <rPr>
        <b/>
        <sz val="12"/>
        <rFont val="Book Antiqua"/>
        <family val="1"/>
      </rPr>
      <t xml:space="preserve">
Ce produit vous sera proposé toutes les premières semaine de chaque mois</t>
    </r>
  </si>
  <si>
    <t>Assortiments : Oignons jaunes 1,3 kg, Oignons rouges 1 kg, Oignons blancs 1 kg, 3 têtes d’Ail violet (env. 300 grs), Echalotes 500 grs, 1 sachet Thym Laurier. Cat. I</t>
  </si>
  <si>
    <r>
      <t xml:space="preserve">L'indispensable </t>
    </r>
    <r>
      <rPr>
        <b/>
        <i/>
        <sz val="8"/>
        <rFont val="Book Antiqua"/>
        <family val="1"/>
      </rPr>
      <t>Cat. I</t>
    </r>
  </si>
  <si>
    <t>Environ 4 kg</t>
  </si>
  <si>
    <r>
      <t xml:space="preserve">Pommes de terre </t>
    </r>
    <r>
      <rPr>
        <b/>
        <i/>
        <sz val="12"/>
        <rFont val="Book Antiqua"/>
        <family val="1"/>
      </rPr>
      <t>Cat. I</t>
    </r>
  </si>
  <si>
    <r>
      <t>Pommes de terre "Agata"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</si>
  <si>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</si>
  <si>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Afrique du Sud</t>
  </si>
  <si>
    <r>
      <t xml:space="preserve">Pommes Royal Gala </t>
    </r>
    <r>
      <rPr>
        <b/>
        <i/>
        <sz val="11"/>
        <rFont val="Book Antiqua"/>
        <family val="1"/>
      </rPr>
      <t>Cat. I</t>
    </r>
  </si>
  <si>
    <r>
      <t xml:space="preserve">Pommes "Royal Gala" </t>
    </r>
    <r>
      <rPr>
        <b/>
        <i/>
        <sz val="8"/>
        <rFont val="Book Antiqua"/>
        <family val="1"/>
      </rPr>
      <t>Cat. I</t>
    </r>
  </si>
  <si>
    <r>
      <t xml:space="preserve">Trio Pommes - Poires - Bananes </t>
    </r>
    <r>
      <rPr>
        <b/>
        <i/>
        <sz val="11"/>
        <rFont val="Book Antiqua"/>
        <family val="1"/>
      </rPr>
      <t>Cat. I</t>
    </r>
  </si>
  <si>
    <t>Pr. Loc. Fr. - Rép. D.</t>
  </si>
  <si>
    <r>
      <t xml:space="preserve">Trio Pommes-Poires-Bananes </t>
    </r>
    <r>
      <rPr>
        <b/>
        <i/>
        <sz val="8"/>
        <rFont val="Book Antiqua"/>
        <family val="1"/>
      </rPr>
      <t>Cat. I</t>
    </r>
  </si>
  <si>
    <t>"Cueillis mains"</t>
  </si>
  <si>
    <t>3 kg</t>
  </si>
  <si>
    <r>
      <t xml:space="preserve">Epinards </t>
    </r>
    <r>
      <rPr>
        <b/>
        <i/>
        <sz val="8"/>
        <rFont val="Book Antiqua"/>
        <family val="1"/>
      </rPr>
      <t>Cat.I</t>
    </r>
  </si>
  <si>
    <t>Multi "Potages - Veloutés"</t>
  </si>
  <si>
    <r>
      <t xml:space="preserve">Pomélos </t>
    </r>
    <r>
      <rPr>
        <b/>
        <i/>
        <sz val="10"/>
        <rFont val="Book Antiqua"/>
        <family val="1"/>
      </rPr>
      <t>Cat. I</t>
    </r>
  </si>
  <si>
    <t>"Star Ruby"</t>
  </si>
  <si>
    <t>12 pièces</t>
  </si>
  <si>
    <r>
      <t xml:space="preserve">Poireaux </t>
    </r>
    <r>
      <rPr>
        <b/>
        <i/>
        <sz val="11"/>
        <rFont val="Book Antiqua"/>
        <family val="1"/>
      </rPr>
      <t>Cat.I</t>
    </r>
  </si>
  <si>
    <r>
      <t xml:space="preserve">Pomélos "Star Ruby" </t>
    </r>
    <r>
      <rPr>
        <b/>
        <i/>
        <sz val="8"/>
        <rFont val="Book Antiqua"/>
        <family val="1"/>
      </rPr>
      <t>Cat. I</t>
    </r>
  </si>
  <si>
    <r>
      <t xml:space="preserve">Poireaux </t>
    </r>
    <r>
      <rPr>
        <b/>
        <i/>
        <sz val="8"/>
        <rFont val="Book Antiqua"/>
        <family val="1"/>
      </rPr>
      <t>Cat. I</t>
    </r>
  </si>
  <si>
    <r>
      <t xml:space="preserve">Clémentines </t>
    </r>
    <r>
      <rPr>
        <b/>
        <i/>
        <sz val="10"/>
        <rFont val="Book Antiqua"/>
        <family val="1"/>
      </rPr>
      <t>Cat. I</t>
    </r>
  </si>
  <si>
    <t>4 kg</t>
  </si>
  <si>
    <t>Espagne</t>
  </si>
  <si>
    <r>
      <t xml:space="preserve">Duo Bananes Clémentines </t>
    </r>
    <r>
      <rPr>
        <b/>
        <i/>
        <sz val="10"/>
        <rFont val="Book Antiqua"/>
        <family val="1"/>
      </rPr>
      <t>Cat. I</t>
    </r>
  </si>
  <si>
    <t>Rép. Dom. - Espagne</t>
  </si>
  <si>
    <t>"Persimon"</t>
  </si>
  <si>
    <r>
      <t xml:space="preserve">Kaki pomme </t>
    </r>
    <r>
      <rPr>
        <b/>
        <i/>
        <sz val="10"/>
        <rFont val="Book Antiqua"/>
        <family val="1"/>
      </rPr>
      <t>Cat. I</t>
    </r>
  </si>
  <si>
    <r>
      <t xml:space="preserve">Kaki pomme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</si>
  <si>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Duo Bananes-Clémentines </t>
    </r>
    <r>
      <rPr>
        <i/>
        <sz val="8"/>
        <rFont val="Book Antiqua"/>
        <family val="1"/>
      </rPr>
      <t>Cat. I</t>
    </r>
  </si>
  <si>
    <r>
      <t xml:space="preserve">Clémentines </t>
    </r>
    <r>
      <rPr>
        <b/>
        <i/>
        <sz val="9"/>
        <rFont val="Book Antiqua"/>
        <family val="1"/>
      </rPr>
      <t>Cat. I</t>
    </r>
  </si>
  <si>
    <t>"Midnight"</t>
  </si>
  <si>
    <t>France
Espagne</t>
  </si>
  <si>
    <r>
      <t xml:space="preserve">Chou Kale </t>
    </r>
    <r>
      <rPr>
        <b/>
        <i/>
        <sz val="11"/>
        <rFont val="Book Antiqua"/>
        <family val="1"/>
      </rPr>
      <t>Cat.I</t>
    </r>
  </si>
  <si>
    <t>1 kg</t>
  </si>
  <si>
    <r>
      <t xml:space="preserve">Epinards </t>
    </r>
    <r>
      <rPr>
        <b/>
        <i/>
        <sz val="10"/>
        <rFont val="Book Antiqua"/>
        <family val="1"/>
      </rPr>
      <t>Cat.I</t>
    </r>
  </si>
  <si>
    <r>
      <t xml:space="preserve">Chou kale </t>
    </r>
    <r>
      <rPr>
        <b/>
        <i/>
        <sz val="8"/>
        <rFont val="Book Antiqua"/>
        <family val="1"/>
      </rPr>
      <t>Cat.I</t>
    </r>
  </si>
  <si>
    <r>
      <t xml:space="preserve">Carottes non lavées </t>
    </r>
    <r>
      <rPr>
        <b/>
        <i/>
        <sz val="11"/>
        <rFont val="Book Antiqua"/>
        <family val="1"/>
      </rPr>
      <t>Cat.I</t>
    </r>
  </si>
  <si>
    <r>
      <t xml:space="preserve">Carottes non lavées </t>
    </r>
    <r>
      <rPr>
        <b/>
        <i/>
        <sz val="8"/>
        <rFont val="Book Antiqua"/>
        <family val="1"/>
      </rPr>
      <t>Cat.I</t>
    </r>
  </si>
  <si>
    <r>
      <t xml:space="preserve">Date : Mercredi 14/11/2018
</t>
    </r>
    <r>
      <rPr>
        <b/>
        <i/>
        <u/>
        <sz val="18"/>
        <color theme="0"/>
        <rFont val="Book Antiqua"/>
        <family val="1"/>
      </rPr>
      <t>Présélection pour la semaine 47-2018</t>
    </r>
    <r>
      <rPr>
        <b/>
        <i/>
        <sz val="18"/>
        <color theme="0"/>
        <rFont val="Book Antiqua"/>
        <family val="1"/>
      </rPr>
      <t xml:space="preserve">
Date de commande :
Lundi 19/11/2018 Avant 17h00.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</si>
</sst>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1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i/>
      <u/>
      <sz val="14"/>
      <color theme="1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b/>
      <i/>
      <u/>
      <sz val="18"/>
      <color theme="0"/>
      <name val="Book Antiqua"/>
      <family val="1"/>
    </font>
    <font>
      <b/>
      <u/>
      <sz val="20"/>
      <color rgb="FFFF0000"/>
      <name val="Comfortaa"/>
      <family val="2"/>
    </font>
    <font>
      <b/>
      <u/>
      <sz val="18"/>
      <color rgb="FFFF0000"/>
      <name val="Comfortaa"/>
      <family val="2"/>
    </font>
    <font>
      <i/>
      <sz val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10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4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0" fillId="0" borderId="14" xfId="3" applyFont="1" applyFill="1" applyBorder="1" applyAlignment="1" applyProtection="1">
      <alignment horizontal="center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10" fillId="0" borderId="17" xfId="3" applyFont="1" applyFill="1" applyBorder="1" applyAlignment="1" applyProtection="1">
      <alignment horizontal="center"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0" fillId="0" borderId="0" xfId="0" applyFill="1"/>
    <xf numFmtId="165" fontId="25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right" vertical="center"/>
    </xf>
    <xf numFmtId="0" fontId="10" fillId="0" borderId="19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8" fontId="10" fillId="0" borderId="22" xfId="2" applyNumberFormat="1" applyFont="1" applyFill="1" applyBorder="1" applyAlignment="1">
      <alignment horizontal="center" vertical="center"/>
    </xf>
    <xf numFmtId="8" fontId="10" fillId="0" borderId="23" xfId="2" applyNumberFormat="1" applyFont="1" applyFill="1" applyBorder="1" applyAlignment="1">
      <alignment horizontal="center" vertical="center"/>
    </xf>
    <xf numFmtId="8" fontId="26" fillId="0" borderId="23" xfId="2" applyNumberFormat="1" applyFont="1" applyFill="1" applyBorder="1" applyAlignment="1">
      <alignment horizontal="center" vertical="center"/>
    </xf>
    <xf numFmtId="8" fontId="10" fillId="0" borderId="2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44" fontId="10" fillId="0" borderId="16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19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center" vertical="center"/>
    </xf>
    <xf numFmtId="0" fontId="15" fillId="0" borderId="18" xfId="3" applyFont="1" applyFill="1" applyBorder="1" applyAlignment="1" applyProtection="1">
      <alignment vertical="center"/>
    </xf>
    <xf numFmtId="0" fontId="4" fillId="0" borderId="20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0" fontId="27" fillId="0" borderId="28" xfId="2" applyFont="1" applyFill="1" applyBorder="1" applyAlignment="1">
      <alignment vertical="center"/>
    </xf>
    <xf numFmtId="8" fontId="5" fillId="0" borderId="30" xfId="2" applyNumberFormat="1" applyFont="1" applyFill="1" applyBorder="1" applyAlignment="1">
      <alignment horizontal="right" vertical="center"/>
    </xf>
    <xf numFmtId="0" fontId="10" fillId="0" borderId="3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8" fontId="13" fillId="0" borderId="19" xfId="2" applyNumberFormat="1" applyFont="1" applyFill="1" applyBorder="1" applyAlignment="1">
      <alignment vertical="center"/>
    </xf>
    <xf numFmtId="0" fontId="12" fillId="0" borderId="19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left" vertical="center"/>
    </xf>
    <xf numFmtId="0" fontId="8" fillId="0" borderId="32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8" fontId="29" fillId="0" borderId="30" xfId="2" applyNumberFormat="1" applyFont="1" applyFill="1" applyBorder="1" applyAlignment="1">
      <alignment horizontal="right" vertical="center"/>
    </xf>
    <xf numFmtId="8" fontId="5" fillId="0" borderId="38" xfId="2" applyNumberFormat="1" applyFont="1" applyFill="1" applyBorder="1" applyAlignment="1">
      <alignment horizontal="right" vertical="center"/>
    </xf>
    <xf numFmtId="8" fontId="5" fillId="0" borderId="39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vertical="center"/>
    </xf>
    <xf numFmtId="8" fontId="5" fillId="0" borderId="40" xfId="2" applyNumberFormat="1" applyFont="1" applyFill="1" applyBorder="1" applyAlignment="1">
      <alignment horizontal="right" vertical="center"/>
    </xf>
    <xf numFmtId="8" fontId="4" fillId="0" borderId="21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42" xfId="2" applyNumberFormat="1" applyFont="1" applyFill="1" applyBorder="1" applyAlignment="1">
      <alignment vertical="center"/>
    </xf>
    <xf numFmtId="0" fontId="22" fillId="3" borderId="43" xfId="3" applyFont="1" applyFill="1" applyBorder="1" applyAlignment="1" applyProtection="1">
      <alignment horizontal="center" vertical="center" wrapText="1"/>
    </xf>
    <xf numFmtId="0" fontId="9" fillId="4" borderId="44" xfId="2" applyFont="1" applyFill="1" applyBorder="1" applyAlignment="1">
      <alignment horizontal="center"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4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2" fillId="5" borderId="49" xfId="3" applyFont="1" applyFill="1" applyBorder="1" applyAlignment="1" applyProtection="1">
      <alignment horizontal="center" vertical="center"/>
    </xf>
    <xf numFmtId="0" fontId="12" fillId="0" borderId="71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10" fillId="0" borderId="21" xfId="2" applyFont="1" applyFill="1" applyBorder="1" applyAlignment="1">
      <alignment horizontal="left" vertical="center"/>
    </xf>
    <xf numFmtId="0" fontId="12" fillId="0" borderId="35" xfId="2" applyFont="1" applyFill="1" applyBorder="1" applyAlignment="1">
      <alignment vertical="center"/>
    </xf>
    <xf numFmtId="8" fontId="10" fillId="0" borderId="78" xfId="2" applyNumberFormat="1" applyFont="1" applyFill="1" applyBorder="1" applyAlignment="1">
      <alignment horizontal="center" vertical="center"/>
    </xf>
    <xf numFmtId="44" fontId="5" fillId="0" borderId="18" xfId="1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8" fontId="5" fillId="0" borderId="68" xfId="0" applyNumberFormat="1" applyFont="1" applyFill="1" applyBorder="1" applyAlignment="1">
      <alignment horizontal="right" vertical="center"/>
    </xf>
    <xf numFmtId="0" fontId="10" fillId="0" borderId="81" xfId="2" applyFont="1" applyBorder="1" applyAlignment="1">
      <alignment horizontal="center" vertical="center"/>
    </xf>
    <xf numFmtId="44" fontId="5" fillId="0" borderId="69" xfId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8" fontId="5" fillId="0" borderId="82" xfId="2" applyNumberFormat="1" applyFont="1" applyFill="1" applyBorder="1" applyAlignment="1">
      <alignment horizontal="right" vertical="center"/>
    </xf>
    <xf numFmtId="0" fontId="5" fillId="0" borderId="82" xfId="2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8" fontId="7" fillId="0" borderId="68" xfId="0" applyNumberFormat="1" applyFont="1" applyFill="1" applyBorder="1" applyAlignment="1">
      <alignment horizontal="center" vertical="center"/>
    </xf>
    <xf numFmtId="0" fontId="2" fillId="0" borderId="83" xfId="3" applyFont="1" applyBorder="1" applyAlignment="1" applyProtection="1">
      <alignment horizontal="center" vertical="center"/>
      <protection locked="0"/>
    </xf>
    <xf numFmtId="44" fontId="2" fillId="0" borderId="74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75" xfId="3" applyNumberFormat="1" applyFont="1" applyBorder="1" applyAlignment="1" applyProtection="1">
      <alignment horizontal="center" vertical="center"/>
    </xf>
    <xf numFmtId="0" fontId="4" fillId="0" borderId="71" xfId="0" applyFont="1" applyFill="1" applyBorder="1" applyAlignment="1">
      <alignment vertical="center"/>
    </xf>
    <xf numFmtId="8" fontId="1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5" fillId="0" borderId="72" xfId="1" applyFont="1" applyFill="1" applyBorder="1" applyAlignment="1">
      <alignment vertical="center"/>
    </xf>
    <xf numFmtId="44" fontId="2" fillId="0" borderId="76" xfId="3" applyNumberFormat="1" applyFont="1" applyFill="1" applyBorder="1" applyAlignment="1" applyProtection="1">
      <alignment horizontal="center" vertical="center"/>
    </xf>
    <xf numFmtId="44" fontId="10" fillId="0" borderId="77" xfId="3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44" fontId="2" fillId="0" borderId="64" xfId="3" applyNumberFormat="1" applyFont="1" applyBorder="1" applyAlignment="1" applyProtection="1">
      <alignment horizontal="center" vertical="center"/>
    </xf>
    <xf numFmtId="0" fontId="2" fillId="0" borderId="79" xfId="3" applyFont="1" applyBorder="1" applyAlignment="1" applyProtection="1">
      <alignment horizontal="center" vertical="center"/>
      <protection locked="0"/>
    </xf>
    <xf numFmtId="0" fontId="10" fillId="0" borderId="84" xfId="3" applyFont="1" applyBorder="1" applyAlignment="1" applyProtection="1">
      <alignment horizontal="center" vertical="center"/>
    </xf>
    <xf numFmtId="44" fontId="10" fillId="0" borderId="85" xfId="3" applyNumberFormat="1" applyFont="1" applyBorder="1" applyAlignment="1" applyProtection="1">
      <alignment horizontal="center" vertical="center"/>
    </xf>
    <xf numFmtId="0" fontId="2" fillId="0" borderId="87" xfId="3" applyFont="1" applyFill="1" applyBorder="1" applyAlignment="1" applyProtection="1">
      <alignment horizontal="center" vertical="center"/>
      <protection locked="0"/>
    </xf>
    <xf numFmtId="0" fontId="2" fillId="0" borderId="88" xfId="3" applyFont="1" applyBorder="1" applyAlignment="1" applyProtection="1">
      <alignment horizontal="center" vertical="center"/>
      <protection locked="0"/>
    </xf>
    <xf numFmtId="8" fontId="4" fillId="0" borderId="27" xfId="2" applyNumberFormat="1" applyFont="1" applyFill="1" applyBorder="1" applyAlignment="1">
      <alignment vertical="center"/>
    </xf>
    <xf numFmtId="0" fontId="21" fillId="0" borderId="27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20" fillId="0" borderId="73" xfId="2" applyFont="1" applyFill="1" applyBorder="1" applyAlignment="1">
      <alignment vertical="center"/>
    </xf>
    <xf numFmtId="8" fontId="10" fillId="0" borderId="86" xfId="2" applyNumberFormat="1" applyFont="1" applyFill="1" applyBorder="1" applyAlignment="1">
      <alignment horizontal="center" vertical="center"/>
    </xf>
    <xf numFmtId="44" fontId="10" fillId="0" borderId="72" xfId="3" applyNumberFormat="1" applyFont="1" applyFill="1" applyBorder="1" applyAlignment="1" applyProtection="1">
      <alignment horizontal="center" vertical="center"/>
    </xf>
    <xf numFmtId="0" fontId="2" fillId="0" borderId="89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0" fontId="10" fillId="0" borderId="90" xfId="3" applyFont="1" applyFill="1" applyBorder="1" applyAlignment="1" applyProtection="1">
      <alignment horizontal="center" vertical="center"/>
    </xf>
    <xf numFmtId="0" fontId="12" fillId="0" borderId="26" xfId="2" applyFont="1" applyFill="1" applyBorder="1" applyAlignment="1">
      <alignment vertical="center"/>
    </xf>
    <xf numFmtId="0" fontId="10" fillId="0" borderId="27" xfId="2" applyFont="1" applyFill="1" applyBorder="1" applyAlignment="1">
      <alignment horizontal="left" vertical="center"/>
    </xf>
    <xf numFmtId="8" fontId="26" fillId="0" borderId="24" xfId="2" applyNumberFormat="1" applyFont="1" applyFill="1" applyBorder="1" applyAlignment="1">
      <alignment horizontal="center" vertical="center"/>
    </xf>
    <xf numFmtId="0" fontId="2" fillId="0" borderId="91" xfId="3" applyFont="1" applyFill="1" applyBorder="1" applyAlignment="1" applyProtection="1">
      <alignment horizontal="center" vertical="center"/>
      <protection locked="0"/>
    </xf>
    <xf numFmtId="44" fontId="2" fillId="0" borderId="92" xfId="3" applyNumberFormat="1" applyFont="1" applyFill="1" applyBorder="1" applyAlignment="1" applyProtection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0" fontId="10" fillId="0" borderId="84" xfId="3" applyFont="1" applyFill="1" applyBorder="1" applyAlignment="1" applyProtection="1">
      <alignment horizontal="center" vertical="center"/>
    </xf>
    <xf numFmtId="44" fontId="10" fillId="0" borderId="11" xfId="3" applyNumberFormat="1" applyFont="1" applyFill="1" applyBorder="1" applyAlignment="1" applyProtection="1">
      <alignment horizontal="center" vertical="center"/>
    </xf>
    <xf numFmtId="0" fontId="4" fillId="0" borderId="93" xfId="2" applyFont="1" applyFill="1" applyBorder="1" applyAlignment="1">
      <alignment vertical="center"/>
    </xf>
    <xf numFmtId="8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8" fontId="29" fillId="0" borderId="82" xfId="2" applyNumberFormat="1" applyFont="1" applyFill="1" applyBorder="1" applyAlignment="1">
      <alignment horizontal="right" vertical="center"/>
    </xf>
    <xf numFmtId="44" fontId="5" fillId="0" borderId="94" xfId="1" applyFont="1" applyFill="1" applyBorder="1" applyAlignment="1">
      <alignment vertical="center"/>
    </xf>
    <xf numFmtId="8" fontId="7" fillId="0" borderId="27" xfId="2" applyNumberFormat="1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vertical="center"/>
    </xf>
    <xf numFmtId="8" fontId="29" fillId="0" borderId="38" xfId="2" applyNumberFormat="1" applyFont="1" applyFill="1" applyBorder="1" applyAlignment="1">
      <alignment horizontal="right" vertical="center"/>
    </xf>
    <xf numFmtId="0" fontId="12" fillId="0" borderId="20" xfId="2" applyFont="1" applyFill="1" applyBorder="1" applyAlignment="1">
      <alignment vertical="top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4" fontId="5" fillId="0" borderId="23" xfId="1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0" fontId="10" fillId="0" borderId="62" xfId="2" applyFont="1" applyFill="1" applyBorder="1" applyAlignment="1">
      <alignment horizontal="left" vertical="center"/>
    </xf>
    <xf numFmtId="8" fontId="26" fillId="0" borderId="95" xfId="2" applyNumberFormat="1" applyFont="1" applyFill="1" applyBorder="1" applyAlignment="1">
      <alignment horizontal="center" vertical="center"/>
    </xf>
    <xf numFmtId="44" fontId="10" fillId="0" borderId="65" xfId="3" applyNumberFormat="1" applyFont="1" applyFill="1" applyBorder="1" applyAlignment="1" applyProtection="1">
      <alignment horizontal="center" vertical="center"/>
    </xf>
    <xf numFmtId="0" fontId="10" fillId="0" borderId="73" xfId="2" applyFont="1" applyFill="1" applyBorder="1" applyAlignment="1">
      <alignment horizontal="left" vertical="center"/>
    </xf>
    <xf numFmtId="8" fontId="26" fillId="0" borderId="86" xfId="2" applyNumberFormat="1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vertical="center"/>
    </xf>
    <xf numFmtId="8" fontId="7" fillId="0" borderId="62" xfId="2" applyNumberFormat="1" applyFont="1" applyFill="1" applyBorder="1" applyAlignment="1">
      <alignment horizontal="center" vertical="center"/>
    </xf>
    <xf numFmtId="0" fontId="12" fillId="0" borderId="62" xfId="2" applyFont="1" applyFill="1" applyBorder="1" applyAlignment="1">
      <alignment horizontal="center" vertical="center"/>
    </xf>
    <xf numFmtId="0" fontId="28" fillId="0" borderId="62" xfId="2" applyFont="1" applyFill="1" applyBorder="1" applyAlignment="1">
      <alignment vertical="center"/>
    </xf>
    <xf numFmtId="8" fontId="29" fillId="0" borderId="96" xfId="2" applyNumberFormat="1" applyFont="1" applyFill="1" applyBorder="1" applyAlignment="1">
      <alignment horizontal="right" vertical="center"/>
    </xf>
    <xf numFmtId="0" fontId="5" fillId="0" borderId="96" xfId="2" applyFont="1" applyFill="1" applyBorder="1" applyAlignment="1">
      <alignment horizontal="center" vertical="center"/>
    </xf>
    <xf numFmtId="44" fontId="5" fillId="0" borderId="65" xfId="1" applyFont="1" applyFill="1" applyBorder="1" applyAlignment="1">
      <alignment vertical="center"/>
    </xf>
    <xf numFmtId="0" fontId="12" fillId="0" borderId="93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8" fontId="10" fillId="0" borderId="97" xfId="2" applyNumberFormat="1" applyFont="1" applyFill="1" applyBorder="1" applyAlignment="1">
      <alignment horizontal="center" vertical="center"/>
    </xf>
    <xf numFmtId="0" fontId="12" fillId="0" borderId="67" xfId="2" applyFont="1" applyFill="1" applyBorder="1" applyAlignment="1">
      <alignment vertical="center"/>
    </xf>
    <xf numFmtId="8" fontId="10" fillId="0" borderId="98" xfId="2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2" fillId="0" borderId="99" xfId="3" applyFont="1" applyFill="1" applyBorder="1" applyAlignment="1" applyProtection="1">
      <alignment horizontal="center" vertical="center"/>
      <protection locked="0"/>
    </xf>
    <xf numFmtId="44" fontId="2" fillId="0" borderId="100" xfId="3" applyNumberFormat="1" applyFont="1" applyFill="1" applyBorder="1" applyAlignment="1" applyProtection="1">
      <alignment horizontal="center" vertical="center"/>
    </xf>
    <xf numFmtId="44" fontId="10" fillId="0" borderId="101" xfId="3" applyNumberFormat="1" applyFont="1" applyFill="1" applyBorder="1" applyAlignment="1" applyProtection="1">
      <alignment horizontal="center" vertical="center"/>
    </xf>
    <xf numFmtId="0" fontId="10" fillId="0" borderId="68" xfId="2" applyFont="1" applyFill="1" applyBorder="1" applyAlignment="1">
      <alignment horizontal="left" vertical="center"/>
    </xf>
    <xf numFmtId="0" fontId="2" fillId="0" borderId="62" xfId="2" applyFont="1" applyBorder="1" applyAlignment="1">
      <alignment horizontal="center" vertical="center"/>
    </xf>
    <xf numFmtId="0" fontId="31" fillId="7" borderId="36" xfId="2" applyFont="1" applyFill="1" applyBorder="1" applyAlignment="1">
      <alignment horizontal="center" vertical="center" wrapText="1"/>
    </xf>
    <xf numFmtId="0" fontId="11" fillId="6" borderId="50" xfId="2" applyFont="1" applyFill="1" applyBorder="1" applyAlignment="1">
      <alignment horizontal="center" vertical="center"/>
    </xf>
    <xf numFmtId="0" fontId="11" fillId="6" borderId="51" xfId="2" applyFont="1" applyFill="1" applyBorder="1" applyAlignment="1">
      <alignment horizontal="center" vertical="center"/>
    </xf>
    <xf numFmtId="0" fontId="11" fillId="6" borderId="52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2" fillId="6" borderId="57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/>
    </xf>
    <xf numFmtId="0" fontId="9" fillId="5" borderId="58" xfId="2" applyFont="1" applyFill="1" applyBorder="1" applyAlignment="1">
      <alignment horizontal="center" vertical="center"/>
    </xf>
    <xf numFmtId="0" fontId="39" fillId="0" borderId="28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9" fillId="5" borderId="59" xfId="2" applyFont="1" applyFill="1" applyBorder="1" applyAlignment="1">
      <alignment horizontal="center" vertical="center"/>
    </xf>
    <xf numFmtId="0" fontId="18" fillId="0" borderId="0" xfId="3" applyFont="1" applyFill="1" applyBorder="1" applyAlignment="1" applyProtection="1">
      <alignment horizontal="right" vertical="center"/>
    </xf>
    <xf numFmtId="0" fontId="38" fillId="0" borderId="28" xfId="2" applyFont="1" applyFill="1" applyBorder="1" applyAlignment="1">
      <alignment horizontal="center" vertical="center" wrapText="1"/>
    </xf>
    <xf numFmtId="0" fontId="38" fillId="0" borderId="19" xfId="2" applyFont="1" applyFill="1" applyBorder="1" applyAlignment="1">
      <alignment horizontal="center" vertical="center" wrapText="1"/>
    </xf>
    <xf numFmtId="0" fontId="38" fillId="0" borderId="18" xfId="2" applyFont="1" applyFill="1" applyBorder="1" applyAlignment="1">
      <alignment horizontal="center" vertical="center" wrapText="1"/>
    </xf>
    <xf numFmtId="0" fontId="33" fillId="6" borderId="29" xfId="3" applyFont="1" applyFill="1" applyBorder="1" applyAlignment="1" applyProtection="1">
      <alignment horizontal="center" vertical="center"/>
      <protection locked="0"/>
    </xf>
    <xf numFmtId="0" fontId="33" fillId="6" borderId="21" xfId="3" applyFont="1" applyFill="1" applyBorder="1" applyAlignment="1" applyProtection="1">
      <alignment horizontal="center" vertical="center"/>
      <protection locked="0"/>
    </xf>
    <xf numFmtId="0" fontId="33" fillId="6" borderId="5" xfId="3" applyFont="1" applyFill="1" applyBorder="1" applyAlignment="1" applyProtection="1">
      <alignment horizontal="center" vertical="center"/>
      <protection locked="0"/>
    </xf>
    <xf numFmtId="0" fontId="16" fillId="6" borderId="67" xfId="3" applyFont="1" applyFill="1" applyBorder="1" applyAlignment="1" applyProtection="1">
      <alignment horizontal="center" vertical="center"/>
      <protection locked="0"/>
    </xf>
    <xf numFmtId="0" fontId="16" fillId="6" borderId="68" xfId="3" applyFont="1" applyFill="1" applyBorder="1" applyAlignment="1" applyProtection="1">
      <alignment horizontal="center" vertical="center"/>
      <protection locked="0"/>
    </xf>
    <xf numFmtId="0" fontId="16" fillId="6" borderId="69" xfId="3" applyFont="1" applyFill="1" applyBorder="1" applyAlignment="1" applyProtection="1">
      <alignment horizontal="center" vertical="center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1" xfId="3" applyFont="1" applyFill="1" applyBorder="1" applyAlignment="1" applyProtection="1">
      <alignment horizontal="center" vertical="center" wrapText="1"/>
      <protection locked="0"/>
    </xf>
    <xf numFmtId="0" fontId="17" fillId="6" borderId="26" xfId="3" applyFont="1" applyFill="1" applyBorder="1" applyAlignment="1" applyProtection="1">
      <alignment horizontal="center" vertical="center"/>
      <protection locked="0"/>
    </xf>
    <xf numFmtId="0" fontId="17" fillId="6" borderId="27" xfId="3" applyFont="1" applyFill="1" applyBorder="1" applyAlignment="1" applyProtection="1">
      <alignment horizontal="center" vertical="center"/>
      <protection locked="0"/>
    </xf>
    <xf numFmtId="0" fontId="17" fillId="6" borderId="11" xfId="3" applyFont="1" applyFill="1" applyBorder="1" applyAlignment="1" applyProtection="1">
      <alignment horizontal="center" vertical="center"/>
      <protection locked="0"/>
    </xf>
    <xf numFmtId="0" fontId="16" fillId="6" borderId="20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60" xfId="3" applyFont="1" applyFill="1" applyBorder="1" applyAlignment="1" applyProtection="1">
      <alignment horizontal="center" vertical="center"/>
    </xf>
    <xf numFmtId="0" fontId="13" fillId="5" borderId="70" xfId="3" applyFont="1" applyFill="1" applyBorder="1" applyAlignment="1" applyProtection="1">
      <alignment horizontal="center" vertical="center"/>
    </xf>
    <xf numFmtId="0" fontId="22" fillId="5" borderId="44" xfId="3" applyFont="1" applyFill="1" applyBorder="1" applyAlignment="1" applyProtection="1">
      <alignment horizontal="center" vertical="center" wrapText="1"/>
    </xf>
    <xf numFmtId="0" fontId="22" fillId="5" borderId="58" xfId="3" applyFont="1" applyFill="1" applyBorder="1" applyAlignment="1" applyProtection="1">
      <alignment horizontal="center" vertical="center" wrapText="1"/>
    </xf>
    <xf numFmtId="0" fontId="22" fillId="5" borderId="59" xfId="3" applyFont="1" applyFill="1" applyBorder="1" applyAlignment="1" applyProtection="1">
      <alignment horizontal="center" vertical="center" wrapText="1"/>
    </xf>
    <xf numFmtId="0" fontId="4" fillId="5" borderId="32" xfId="3" applyFont="1" applyFill="1" applyBorder="1" applyAlignment="1" applyProtection="1">
      <alignment horizontal="center" vertical="center"/>
    </xf>
    <xf numFmtId="0" fontId="23" fillId="5" borderId="62" xfId="2" applyFont="1" applyFill="1" applyBorder="1"/>
    <xf numFmtId="0" fontId="23" fillId="5" borderId="35" xfId="2" applyFont="1" applyFill="1" applyBorder="1"/>
    <xf numFmtId="0" fontId="23" fillId="5" borderId="36" xfId="2" applyFont="1" applyFill="1" applyBorder="1"/>
    <xf numFmtId="0" fontId="13" fillId="5" borderId="63" xfId="2" applyFont="1" applyFill="1" applyBorder="1" applyAlignment="1">
      <alignment horizontal="center" vertical="center"/>
    </xf>
    <xf numFmtId="0" fontId="13" fillId="5" borderId="64" xfId="2" applyFont="1" applyFill="1" applyBorder="1" applyAlignment="1">
      <alignment horizontal="center" vertical="center"/>
    </xf>
    <xf numFmtId="0" fontId="13" fillId="5" borderId="65" xfId="3" applyFont="1" applyFill="1" applyBorder="1" applyAlignment="1" applyProtection="1">
      <alignment horizontal="center" vertical="center" wrapText="1"/>
    </xf>
    <xf numFmtId="0" fontId="13" fillId="5" borderId="37" xfId="3" applyFont="1" applyFill="1" applyBorder="1" applyAlignment="1" applyProtection="1">
      <alignment horizontal="center" vertical="center" wrapText="1"/>
    </xf>
    <xf numFmtId="0" fontId="2" fillId="5" borderId="66" xfId="3" applyFont="1" applyFill="1" applyBorder="1" applyAlignment="1" applyProtection="1">
      <alignment horizontal="center" vertical="center" wrapText="1"/>
      <protection locked="0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14/10/2018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Fakt Pro Bln"/>
              <a:ea typeface="Calibri"/>
              <a:cs typeface="Fakt Pro Bln"/>
            </a:rPr>
            <a:t>Présélection pour la semaine 47-2018</a:t>
          </a:r>
          <a:endParaRPr lang="fr-FR" sz="2000" b="0" u="sng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19/11/2018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3"/>
  <sheetViews>
    <sheetView tabSelected="1" zoomScale="85" zoomScaleNormal="85" workbookViewId="0">
      <selection activeCell="E3" sqref="E3:H3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95" t="s">
        <v>10</v>
      </c>
      <c r="F2" s="196"/>
      <c r="G2" s="196"/>
      <c r="H2" s="197"/>
    </row>
    <row r="3" spans="1:8" ht="24.95" customHeight="1" x14ac:dyDescent="0.2">
      <c r="A3" s="1"/>
      <c r="B3" s="1"/>
      <c r="C3" s="1"/>
      <c r="D3" s="1"/>
      <c r="E3" s="198"/>
      <c r="F3" s="199"/>
      <c r="G3" s="199"/>
      <c r="H3" s="200"/>
    </row>
    <row r="4" spans="1:8" ht="24.95" customHeight="1" x14ac:dyDescent="0.2">
      <c r="A4" s="1"/>
      <c r="B4" s="1"/>
      <c r="C4" s="1"/>
      <c r="D4" s="1"/>
      <c r="E4" s="198"/>
      <c r="F4" s="199"/>
      <c r="G4" s="199"/>
      <c r="H4" s="200"/>
    </row>
    <row r="5" spans="1:8" ht="24.95" customHeight="1" x14ac:dyDescent="0.2">
      <c r="A5" s="1"/>
      <c r="B5" s="1"/>
      <c r="C5" s="1"/>
      <c r="D5" s="1"/>
      <c r="E5" s="198"/>
      <c r="F5" s="199"/>
      <c r="G5" s="199"/>
      <c r="H5" s="200"/>
    </row>
    <row r="6" spans="1:8" ht="24.95" customHeight="1" thickBot="1" x14ac:dyDescent="0.25">
      <c r="A6" s="1"/>
      <c r="B6" s="1"/>
      <c r="C6" s="1"/>
      <c r="D6" s="1"/>
      <c r="E6" s="201"/>
      <c r="F6" s="202"/>
      <c r="G6" s="202"/>
      <c r="H6" s="203"/>
    </row>
    <row r="7" spans="1:8" ht="12.75" customHeight="1" x14ac:dyDescent="0.2">
      <c r="A7" s="204"/>
      <c r="B7" s="204"/>
      <c r="C7" s="204"/>
      <c r="D7" s="204"/>
      <c r="E7" s="204"/>
      <c r="F7" s="204"/>
      <c r="G7" s="204"/>
      <c r="H7" s="204"/>
    </row>
    <row r="8" spans="1:8" ht="105" customHeight="1" thickBot="1" x14ac:dyDescent="0.25">
      <c r="A8" s="212" t="s">
        <v>39</v>
      </c>
      <c r="B8" s="212"/>
      <c r="C8" s="212"/>
      <c r="D8" s="194" t="s">
        <v>85</v>
      </c>
      <c r="E8" s="194"/>
      <c r="F8" s="194"/>
      <c r="G8" s="194"/>
      <c r="H8" s="194"/>
    </row>
    <row r="9" spans="1:8" ht="33" customHeight="1" thickTop="1" thickBot="1" x14ac:dyDescent="0.25">
      <c r="A9" s="209"/>
      <c r="B9" s="210"/>
      <c r="C9" s="210"/>
      <c r="D9" s="210"/>
      <c r="E9" s="210"/>
      <c r="F9" s="210"/>
      <c r="G9" s="210"/>
      <c r="H9" s="211"/>
    </row>
    <row r="10" spans="1:8" ht="53.25" customHeight="1" thickTop="1" thickBot="1" x14ac:dyDescent="0.25">
      <c r="A10" s="205" t="s">
        <v>11</v>
      </c>
      <c r="B10" s="206"/>
      <c r="C10" s="99" t="s">
        <v>12</v>
      </c>
      <c r="D10" s="99" t="s">
        <v>13</v>
      </c>
      <c r="E10" s="100" t="s">
        <v>0</v>
      </c>
      <c r="F10" s="99" t="s">
        <v>14</v>
      </c>
      <c r="G10" s="99" t="s">
        <v>15</v>
      </c>
      <c r="H10" s="101" t="s">
        <v>16</v>
      </c>
    </row>
    <row r="11" spans="1:8" ht="30" customHeight="1" thickTop="1" x14ac:dyDescent="0.2">
      <c r="A11" s="207" t="s">
        <v>17</v>
      </c>
      <c r="B11" s="56" t="s">
        <v>18</v>
      </c>
      <c r="C11" s="83"/>
      <c r="D11" s="86" t="s">
        <v>4</v>
      </c>
      <c r="E11" s="81"/>
      <c r="F11" s="82">
        <v>28</v>
      </c>
      <c r="G11" s="88"/>
      <c r="H11" s="89">
        <f>+G11*F11</f>
        <v>0</v>
      </c>
    </row>
    <row r="12" spans="1:8" ht="30" customHeight="1" x14ac:dyDescent="0.2">
      <c r="A12" s="208"/>
      <c r="B12" s="54" t="s">
        <v>5</v>
      </c>
      <c r="C12" s="84"/>
      <c r="D12" s="87" t="s">
        <v>4</v>
      </c>
      <c r="E12" s="61"/>
      <c r="F12" s="59">
        <v>18</v>
      </c>
      <c r="G12" s="90"/>
      <c r="H12" s="91">
        <f t="shared" ref="H12:H16" si="0">+G12*F12</f>
        <v>0</v>
      </c>
    </row>
    <row r="13" spans="1:8" ht="30" customHeight="1" x14ac:dyDescent="0.2">
      <c r="A13" s="208"/>
      <c r="B13" s="54" t="s">
        <v>6</v>
      </c>
      <c r="C13" s="84"/>
      <c r="D13" s="87" t="s">
        <v>4</v>
      </c>
      <c r="E13" s="61"/>
      <c r="F13" s="59">
        <v>15.2</v>
      </c>
      <c r="G13" s="90"/>
      <c r="H13" s="91">
        <f t="shared" si="0"/>
        <v>0</v>
      </c>
    </row>
    <row r="14" spans="1:8" ht="30" customHeight="1" x14ac:dyDescent="0.2">
      <c r="A14" s="208"/>
      <c r="B14" s="54" t="s">
        <v>7</v>
      </c>
      <c r="C14" s="84"/>
      <c r="D14" s="87" t="s">
        <v>4</v>
      </c>
      <c r="E14" s="61"/>
      <c r="F14" s="59">
        <v>13.5</v>
      </c>
      <c r="G14" s="90"/>
      <c r="H14" s="91">
        <f t="shared" si="0"/>
        <v>0</v>
      </c>
    </row>
    <row r="15" spans="1:8" ht="30" customHeight="1" x14ac:dyDescent="0.2">
      <c r="A15" s="208"/>
      <c r="B15" s="54" t="s">
        <v>8</v>
      </c>
      <c r="C15" s="84" t="s">
        <v>1</v>
      </c>
      <c r="D15" s="87" t="s">
        <v>4</v>
      </c>
      <c r="E15" s="61"/>
      <c r="F15" s="59">
        <v>12.5</v>
      </c>
      <c r="G15" s="90"/>
      <c r="H15" s="91">
        <f t="shared" si="0"/>
        <v>0</v>
      </c>
    </row>
    <row r="16" spans="1:8" ht="30" customHeight="1" x14ac:dyDescent="0.2">
      <c r="A16" s="208"/>
      <c r="B16" s="54" t="s">
        <v>9</v>
      </c>
      <c r="C16" s="84"/>
      <c r="D16" s="87" t="s">
        <v>4</v>
      </c>
      <c r="E16" s="61"/>
      <c r="F16" s="59">
        <v>12.5</v>
      </c>
      <c r="G16" s="90"/>
      <c r="H16" s="91">
        <f t="shared" si="0"/>
        <v>0</v>
      </c>
    </row>
    <row r="17" spans="1:12" ht="30" customHeight="1" thickBot="1" x14ac:dyDescent="0.25">
      <c r="A17" s="208"/>
      <c r="B17" s="55" t="s">
        <v>60</v>
      </c>
      <c r="C17" s="140"/>
      <c r="D17" s="141" t="s">
        <v>4</v>
      </c>
      <c r="E17" s="142"/>
      <c r="F17" s="77">
        <v>13.5</v>
      </c>
      <c r="G17" s="92"/>
      <c r="H17" s="93">
        <f t="shared" ref="H17" si="1">+G17*F17</f>
        <v>0</v>
      </c>
    </row>
    <row r="18" spans="1:12" ht="30" customHeight="1" thickTop="1" x14ac:dyDescent="0.2">
      <c r="A18" s="207" t="s">
        <v>43</v>
      </c>
      <c r="B18" s="176" t="s">
        <v>67</v>
      </c>
      <c r="C18" s="177"/>
      <c r="D18" s="178" t="s">
        <v>68</v>
      </c>
      <c r="E18" s="179" t="s">
        <v>69</v>
      </c>
      <c r="F18" s="180">
        <v>11.8</v>
      </c>
      <c r="G18" s="181"/>
      <c r="H18" s="182">
        <f t="shared" ref="H18" si="2">+G18*F18</f>
        <v>0</v>
      </c>
      <c r="K18"/>
      <c r="L18"/>
    </row>
    <row r="19" spans="1:12" ht="30" customHeight="1" x14ac:dyDescent="0.2">
      <c r="A19" s="208"/>
      <c r="B19" s="54" t="s">
        <v>70</v>
      </c>
      <c r="C19" s="85"/>
      <c r="D19" s="79" t="s">
        <v>68</v>
      </c>
      <c r="E19" s="62" t="s">
        <v>71</v>
      </c>
      <c r="F19" s="76">
        <v>10.5</v>
      </c>
      <c r="G19" s="90"/>
      <c r="H19" s="91">
        <f t="shared" ref="H19" si="3">+G19*F19</f>
        <v>0</v>
      </c>
      <c r="K19"/>
      <c r="L19"/>
    </row>
    <row r="20" spans="1:12" ht="30" customHeight="1" x14ac:dyDescent="0.2">
      <c r="A20" s="208"/>
      <c r="B20" s="54" t="s">
        <v>73</v>
      </c>
      <c r="C20" s="85" t="s">
        <v>72</v>
      </c>
      <c r="D20" s="79" t="s">
        <v>42</v>
      </c>
      <c r="E20" s="62" t="s">
        <v>69</v>
      </c>
      <c r="F20" s="76">
        <v>11</v>
      </c>
      <c r="G20" s="90"/>
      <c r="H20" s="91">
        <f t="shared" ref="H20" si="4">+G20*F20</f>
        <v>0</v>
      </c>
      <c r="K20"/>
      <c r="L20"/>
    </row>
    <row r="21" spans="1:12" ht="30" customHeight="1" x14ac:dyDescent="0.2">
      <c r="A21" s="208"/>
      <c r="B21" s="54" t="s">
        <v>41</v>
      </c>
      <c r="C21" s="85" t="s">
        <v>77</v>
      </c>
      <c r="D21" s="79" t="s">
        <v>19</v>
      </c>
      <c r="E21" s="62" t="s">
        <v>51</v>
      </c>
      <c r="F21" s="76">
        <v>10.5</v>
      </c>
      <c r="G21" s="90"/>
      <c r="H21" s="91">
        <f t="shared" ref="H21:H22" si="5">+G21*F21</f>
        <v>0</v>
      </c>
      <c r="K21"/>
      <c r="L21"/>
    </row>
    <row r="22" spans="1:12" ht="30" customHeight="1" x14ac:dyDescent="0.2">
      <c r="A22" s="208"/>
      <c r="B22" s="54" t="s">
        <v>61</v>
      </c>
      <c r="C22" s="85" t="s">
        <v>62</v>
      </c>
      <c r="D22" s="79" t="s">
        <v>63</v>
      </c>
      <c r="E22" s="62" t="s">
        <v>69</v>
      </c>
      <c r="F22" s="76">
        <v>8.5</v>
      </c>
      <c r="G22" s="90"/>
      <c r="H22" s="91">
        <f t="shared" si="5"/>
        <v>0</v>
      </c>
      <c r="K22"/>
      <c r="L22"/>
    </row>
    <row r="23" spans="1:12" ht="30" customHeight="1" x14ac:dyDescent="0.2">
      <c r="A23" s="208"/>
      <c r="B23" s="54" t="s">
        <v>40</v>
      </c>
      <c r="C23" s="85"/>
      <c r="D23" s="79" t="s">
        <v>19</v>
      </c>
      <c r="E23" s="63" t="s">
        <v>3</v>
      </c>
      <c r="F23" s="76">
        <v>10.5</v>
      </c>
      <c r="G23" s="90"/>
      <c r="H23" s="91">
        <f t="shared" ref="H23:H24" si="6">+G23*F23</f>
        <v>0</v>
      </c>
      <c r="K23"/>
      <c r="L23"/>
    </row>
    <row r="24" spans="1:12" ht="30" customHeight="1" x14ac:dyDescent="0.2">
      <c r="A24" s="208"/>
      <c r="B24" s="158" t="s">
        <v>52</v>
      </c>
      <c r="C24" s="159"/>
      <c r="D24" s="116" t="s">
        <v>19</v>
      </c>
      <c r="E24" s="160" t="s">
        <v>3</v>
      </c>
      <c r="F24" s="161">
        <v>9.5</v>
      </c>
      <c r="G24" s="118"/>
      <c r="H24" s="162">
        <f t="shared" si="6"/>
        <v>0</v>
      </c>
      <c r="K24"/>
      <c r="L24"/>
    </row>
    <row r="25" spans="1:12" ht="30" customHeight="1" thickBot="1" x14ac:dyDescent="0.25">
      <c r="A25" s="213"/>
      <c r="B25" s="55" t="s">
        <v>54</v>
      </c>
      <c r="C25" s="163"/>
      <c r="D25" s="80" t="s">
        <v>19</v>
      </c>
      <c r="E25" s="164" t="s">
        <v>55</v>
      </c>
      <c r="F25" s="165">
        <v>10.5</v>
      </c>
      <c r="G25" s="92"/>
      <c r="H25" s="93">
        <f t="shared" ref="H25" si="7">+G25*F25</f>
        <v>0</v>
      </c>
      <c r="J25"/>
      <c r="K25"/>
      <c r="L25"/>
    </row>
    <row r="26" spans="1:12" ht="30" customHeight="1" thickTop="1" x14ac:dyDescent="0.2">
      <c r="A26" s="207" t="s">
        <v>20</v>
      </c>
      <c r="B26" s="112" t="s">
        <v>83</v>
      </c>
      <c r="C26" s="121"/>
      <c r="D26" s="120" t="s">
        <v>68</v>
      </c>
      <c r="E26" s="119" t="s">
        <v>3</v>
      </c>
      <c r="F26" s="113">
        <v>6.8</v>
      </c>
      <c r="G26" s="114"/>
      <c r="H26" s="115">
        <f t="shared" ref="H26:H28" si="8">+G26*F26</f>
        <v>0</v>
      </c>
    </row>
    <row r="27" spans="1:12" ht="30" customHeight="1" x14ac:dyDescent="0.2">
      <c r="A27" s="208"/>
      <c r="B27" s="112" t="s">
        <v>79</v>
      </c>
      <c r="C27" s="121" t="s">
        <v>57</v>
      </c>
      <c r="D27" s="120" t="s">
        <v>80</v>
      </c>
      <c r="E27" s="119" t="s">
        <v>3</v>
      </c>
      <c r="F27" s="113">
        <v>4.8</v>
      </c>
      <c r="G27" s="114"/>
      <c r="H27" s="115">
        <f t="shared" ref="H27" si="9">+G27*F27</f>
        <v>0</v>
      </c>
    </row>
    <row r="28" spans="1:12" ht="30" customHeight="1" x14ac:dyDescent="0.2">
      <c r="A28" s="208"/>
      <c r="B28" s="112" t="s">
        <v>81</v>
      </c>
      <c r="C28" s="121" t="s">
        <v>57</v>
      </c>
      <c r="D28" s="120" t="s">
        <v>58</v>
      </c>
      <c r="E28" s="119" t="s">
        <v>3</v>
      </c>
      <c r="F28" s="113">
        <v>7.8</v>
      </c>
      <c r="G28" s="114"/>
      <c r="H28" s="115">
        <f t="shared" si="8"/>
        <v>0</v>
      </c>
    </row>
    <row r="29" spans="1:12" ht="75" hidden="1" customHeight="1" x14ac:dyDescent="0.2">
      <c r="A29" s="208"/>
      <c r="B29" s="166" t="s">
        <v>44</v>
      </c>
      <c r="C29" s="167" t="s">
        <v>45</v>
      </c>
      <c r="D29" s="79" t="s">
        <v>42</v>
      </c>
      <c r="E29" s="168" t="s">
        <v>78</v>
      </c>
      <c r="F29" s="59">
        <v>14</v>
      </c>
      <c r="G29" s="90"/>
      <c r="H29" s="169">
        <f t="shared" ref="H29:H32" si="10">+G29*F29</f>
        <v>0</v>
      </c>
    </row>
    <row r="30" spans="1:12" ht="30" customHeight="1" x14ac:dyDescent="0.2">
      <c r="A30" s="208"/>
      <c r="B30" s="112" t="s">
        <v>64</v>
      </c>
      <c r="C30" s="121"/>
      <c r="D30" s="120" t="s">
        <v>19</v>
      </c>
      <c r="E30" s="119" t="s">
        <v>3</v>
      </c>
      <c r="F30" s="113">
        <v>9.1999999999999993</v>
      </c>
      <c r="G30" s="114"/>
      <c r="H30" s="115">
        <f t="shared" si="10"/>
        <v>0</v>
      </c>
    </row>
    <row r="31" spans="1:12" ht="30" customHeight="1" thickBot="1" x14ac:dyDescent="0.25">
      <c r="A31" s="208"/>
      <c r="B31" s="112" t="s">
        <v>48</v>
      </c>
      <c r="C31" s="121" t="s">
        <v>21</v>
      </c>
      <c r="D31" s="120" t="s">
        <v>22</v>
      </c>
      <c r="E31" s="119" t="s">
        <v>3</v>
      </c>
      <c r="F31" s="113">
        <v>8.5</v>
      </c>
      <c r="G31" s="114"/>
      <c r="H31" s="115">
        <f t="shared" si="10"/>
        <v>0</v>
      </c>
    </row>
    <row r="32" spans="1:12" ht="60.75" hidden="1" customHeight="1" thickBot="1" x14ac:dyDescent="0.25">
      <c r="A32" s="213"/>
      <c r="B32" s="127"/>
      <c r="C32" s="128"/>
      <c r="D32" s="116"/>
      <c r="E32" s="129"/>
      <c r="F32" s="117"/>
      <c r="G32" s="118"/>
      <c r="H32" s="130">
        <f t="shared" si="10"/>
        <v>0</v>
      </c>
    </row>
    <row r="33" spans="1:11" ht="30" customHeight="1" thickTop="1" thickBot="1" x14ac:dyDescent="0.25">
      <c r="A33" s="98" t="s">
        <v>23</v>
      </c>
      <c r="B33" s="107" t="s">
        <v>24</v>
      </c>
      <c r="C33" s="64"/>
      <c r="D33" s="65" t="s">
        <v>25</v>
      </c>
      <c r="E33" s="66" t="s">
        <v>2</v>
      </c>
      <c r="F33" s="78">
        <v>2.95</v>
      </c>
      <c r="G33" s="94"/>
      <c r="H33" s="111">
        <f>+G33*F33</f>
        <v>0</v>
      </c>
    </row>
    <row r="34" spans="1:11" ht="32.25" customHeight="1" thickTop="1" thickBot="1" x14ac:dyDescent="0.25">
      <c r="A34" s="67" t="s">
        <v>26</v>
      </c>
      <c r="B34" s="68" t="s">
        <v>27</v>
      </c>
      <c r="C34" s="48"/>
      <c r="D34" s="69" t="s">
        <v>28</v>
      </c>
      <c r="E34" s="70"/>
      <c r="F34" s="70"/>
      <c r="G34" s="95">
        <f>SUM(G11:G33)</f>
        <v>0</v>
      </c>
      <c r="H34" s="96">
        <f>SUM(H11:H33)</f>
        <v>0</v>
      </c>
    </row>
    <row r="35" spans="1:11" ht="27.75" customHeight="1" x14ac:dyDescent="0.2">
      <c r="A35" s="71" t="s">
        <v>29</v>
      </c>
      <c r="B35" s="60"/>
      <c r="C35" s="60"/>
      <c r="D35" s="60"/>
      <c r="E35" s="60"/>
      <c r="F35" s="60"/>
      <c r="G35" s="60"/>
      <c r="H35" s="72"/>
    </row>
    <row r="36" spans="1:11" ht="11.25" customHeight="1" thickBot="1" x14ac:dyDescent="0.25">
      <c r="A36" s="73"/>
      <c r="B36" s="74"/>
      <c r="C36" s="74"/>
      <c r="D36" s="74"/>
      <c r="E36" s="74"/>
      <c r="F36" s="74"/>
      <c r="G36" s="74"/>
      <c r="H36" s="75"/>
    </row>
    <row r="37" spans="1:11" ht="30.75" customHeight="1" thickTop="1" x14ac:dyDescent="0.2">
      <c r="A37" s="193"/>
      <c r="B37" s="193"/>
      <c r="C37" s="193"/>
      <c r="D37" s="193"/>
      <c r="E37" s="193"/>
      <c r="F37" s="193"/>
      <c r="G37" s="193"/>
      <c r="H37" s="193"/>
    </row>
    <row r="39" spans="1:11" x14ac:dyDescent="0.2">
      <c r="K39" s="2" t="s">
        <v>1</v>
      </c>
    </row>
    <row r="43" spans="1:11" ht="14.25" customHeight="1" x14ac:dyDescent="0.2"/>
  </sheetData>
  <mergeCells count="14">
    <mergeCell ref="A37:H37"/>
    <mergeCell ref="D8:H8"/>
    <mergeCell ref="E2:H2"/>
    <mergeCell ref="E3:H3"/>
    <mergeCell ref="E4:H4"/>
    <mergeCell ref="E5:H5"/>
    <mergeCell ref="E6:H6"/>
    <mergeCell ref="A7:H7"/>
    <mergeCell ref="A10:B10"/>
    <mergeCell ref="A11:A17"/>
    <mergeCell ref="A9:H9"/>
    <mergeCell ref="A8:C8"/>
    <mergeCell ref="A26:A32"/>
    <mergeCell ref="A18:A25"/>
  </mergeCells>
  <printOptions horizontalCentered="1"/>
  <pageMargins left="0.23622047244094491" right="0.23622047244094491" top="0.39370078740157483" bottom="0.74803149606299213" header="0" footer="0.31496062992125984"/>
  <pageSetup paperSize="9" scale="52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3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5" customWidth="1"/>
    <col min="2" max="2" width="53" style="5" customWidth="1"/>
    <col min="3" max="3" width="14.7109375" style="5" customWidth="1"/>
    <col min="4" max="4" width="9.7109375" style="5" bestFit="1" customWidth="1"/>
    <col min="5" max="5" width="4.140625" style="5" bestFit="1" customWidth="1"/>
    <col min="6" max="6" width="9.5703125" style="5" customWidth="1"/>
    <col min="7" max="7" width="4.140625" style="5" bestFit="1" customWidth="1"/>
    <col min="8" max="8" width="9.5703125" style="5" customWidth="1"/>
    <col min="9" max="9" width="4.140625" style="5" bestFit="1" customWidth="1"/>
    <col min="10" max="10" width="9.5703125" style="5" customWidth="1"/>
    <col min="11" max="11" width="4.140625" style="5" bestFit="1" customWidth="1"/>
    <col min="12" max="12" width="9.5703125" style="5" customWidth="1"/>
    <col min="13" max="13" width="4.140625" style="5" bestFit="1" customWidth="1"/>
    <col min="14" max="14" width="9.5703125" style="5" customWidth="1"/>
    <col min="15" max="15" width="4.140625" style="5" bestFit="1" customWidth="1"/>
    <col min="16" max="16" width="9.5703125" style="5" customWidth="1"/>
    <col min="17" max="17" width="4.140625" style="5" bestFit="1" customWidth="1"/>
    <col min="18" max="18" width="9.5703125" style="5" customWidth="1"/>
    <col min="19" max="19" width="4.140625" style="5" bestFit="1" customWidth="1"/>
    <col min="20" max="20" width="9.5703125" style="5" customWidth="1"/>
    <col min="21" max="21" width="4.140625" style="5" bestFit="1" customWidth="1"/>
    <col min="22" max="22" width="9.5703125" style="5" customWidth="1"/>
    <col min="23" max="23" width="4.140625" style="5" bestFit="1" customWidth="1"/>
    <col min="24" max="24" width="9.5703125" style="5" customWidth="1"/>
    <col min="25" max="25" width="5.140625" style="5" customWidth="1"/>
    <col min="26" max="26" width="9.5703125" style="5" customWidth="1"/>
    <col min="27" max="16384" width="11.42578125" style="5"/>
  </cols>
  <sheetData>
    <row r="1" spans="1:28" ht="5.25" customHeight="1" thickBot="1" x14ac:dyDescent="0.25"/>
    <row r="2" spans="1:28" ht="24.95" customHeight="1" thickTop="1" x14ac:dyDescent="0.2">
      <c r="I2" s="36"/>
      <c r="J2" s="36"/>
      <c r="K2" s="36"/>
      <c r="L2" s="36"/>
      <c r="M2" s="36"/>
      <c r="N2" s="36"/>
      <c r="O2" s="36"/>
      <c r="P2" s="36"/>
      <c r="Q2" s="36"/>
      <c r="R2" s="36"/>
      <c r="T2" s="218" t="s">
        <v>30</v>
      </c>
      <c r="U2" s="219"/>
      <c r="V2" s="219"/>
      <c r="W2" s="219"/>
      <c r="X2" s="219"/>
      <c r="Y2" s="219"/>
      <c r="Z2" s="220"/>
    </row>
    <row r="3" spans="1:28" ht="24.95" customHeight="1" x14ac:dyDescent="0.2">
      <c r="I3" s="37"/>
      <c r="J3" s="37"/>
      <c r="K3" s="37"/>
      <c r="L3" s="37"/>
      <c r="M3" s="37"/>
      <c r="N3" s="37"/>
      <c r="O3" s="38"/>
      <c r="P3" s="37"/>
      <c r="Q3" s="37"/>
      <c r="R3" s="37"/>
      <c r="T3" s="221"/>
      <c r="U3" s="222"/>
      <c r="V3" s="222"/>
      <c r="W3" s="222"/>
      <c r="X3" s="222"/>
      <c r="Y3" s="222"/>
      <c r="Z3" s="223"/>
    </row>
    <row r="4" spans="1:28" ht="24.95" customHeight="1" x14ac:dyDescent="0.2">
      <c r="I4" s="39"/>
      <c r="J4" s="39"/>
      <c r="K4" s="39"/>
      <c r="L4" s="39"/>
      <c r="M4" s="39"/>
      <c r="N4" s="35"/>
      <c r="O4" s="35"/>
      <c r="P4" s="35"/>
      <c r="Q4" s="35"/>
      <c r="R4" s="35"/>
      <c r="T4" s="229"/>
      <c r="U4" s="230"/>
      <c r="V4" s="230"/>
      <c r="W4" s="230"/>
      <c r="X4" s="230"/>
      <c r="Y4" s="230"/>
      <c r="Z4" s="231"/>
    </row>
    <row r="5" spans="1:28" ht="29.25" customHeight="1" x14ac:dyDescent="0.2">
      <c r="I5" s="39"/>
      <c r="J5" s="39"/>
      <c r="K5" s="39"/>
      <c r="L5" s="39"/>
      <c r="M5" s="39"/>
      <c r="N5" s="35"/>
      <c r="O5" s="35"/>
      <c r="P5" s="35"/>
      <c r="Q5" s="35"/>
      <c r="R5" s="35"/>
      <c r="T5" s="229"/>
      <c r="U5" s="230"/>
      <c r="V5" s="230"/>
      <c r="W5" s="230"/>
      <c r="X5" s="230"/>
      <c r="Y5" s="230"/>
      <c r="Z5" s="231"/>
    </row>
    <row r="6" spans="1:28" ht="24.95" customHeight="1" thickBot="1" x14ac:dyDescent="0.3">
      <c r="H6" s="6"/>
      <c r="T6" s="226"/>
      <c r="U6" s="227"/>
      <c r="V6" s="227"/>
      <c r="W6" s="227"/>
      <c r="X6" s="227"/>
      <c r="Y6" s="227"/>
      <c r="Z6" s="228"/>
    </row>
    <row r="7" spans="1:28" ht="23.25" customHeight="1" thickTop="1" x14ac:dyDescent="0.2">
      <c r="A7" s="214"/>
      <c r="B7" s="214"/>
      <c r="C7" s="214"/>
      <c r="D7" s="214"/>
      <c r="E7" s="214"/>
      <c r="F7" s="7"/>
      <c r="G7" s="7"/>
      <c r="H7" s="7"/>
      <c r="I7" s="8"/>
      <c r="J7" s="7"/>
      <c r="K7" s="7"/>
      <c r="L7" s="7"/>
      <c r="M7" s="9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ht="28.5" customHeight="1" thickBo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8" ht="27" customHeight="1" thickTop="1" thickBot="1" x14ac:dyDescent="0.25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</row>
    <row r="10" spans="1:28" ht="27.75" customHeight="1" thickTop="1" x14ac:dyDescent="0.2">
      <c r="A10" s="237" t="s">
        <v>11</v>
      </c>
      <c r="B10" s="238"/>
      <c r="C10" s="241" t="s">
        <v>31</v>
      </c>
      <c r="D10" s="243" t="s">
        <v>32</v>
      </c>
      <c r="E10" s="245"/>
      <c r="F10" s="225"/>
      <c r="G10" s="224"/>
      <c r="H10" s="225"/>
      <c r="I10" s="224"/>
      <c r="J10" s="225"/>
      <c r="K10" s="224"/>
      <c r="L10" s="225"/>
      <c r="M10" s="224"/>
      <c r="N10" s="225"/>
      <c r="O10" s="224"/>
      <c r="P10" s="225"/>
      <c r="Q10" s="224"/>
      <c r="R10" s="225"/>
      <c r="S10" s="224"/>
      <c r="T10" s="225"/>
      <c r="U10" s="224"/>
      <c r="V10" s="225"/>
      <c r="W10" s="224"/>
      <c r="X10" s="225"/>
      <c r="Y10" s="232" t="s">
        <v>33</v>
      </c>
      <c r="Z10" s="233"/>
    </row>
    <row r="11" spans="1:28" ht="20.25" customHeight="1" thickBot="1" x14ac:dyDescent="0.25">
      <c r="A11" s="239"/>
      <c r="B11" s="240"/>
      <c r="C11" s="242"/>
      <c r="D11" s="244"/>
      <c r="E11" s="102" t="s">
        <v>34</v>
      </c>
      <c r="F11" s="103" t="s">
        <v>16</v>
      </c>
      <c r="G11" s="104" t="s">
        <v>34</v>
      </c>
      <c r="H11" s="103" t="s">
        <v>16</v>
      </c>
      <c r="I11" s="104" t="s">
        <v>34</v>
      </c>
      <c r="J11" s="103" t="s">
        <v>16</v>
      </c>
      <c r="K11" s="104" t="s">
        <v>34</v>
      </c>
      <c r="L11" s="103" t="s">
        <v>16</v>
      </c>
      <c r="M11" s="104" t="s">
        <v>34</v>
      </c>
      <c r="N11" s="103" t="s">
        <v>16</v>
      </c>
      <c r="O11" s="104" t="s">
        <v>34</v>
      </c>
      <c r="P11" s="103" t="s">
        <v>16</v>
      </c>
      <c r="Q11" s="104" t="s">
        <v>34</v>
      </c>
      <c r="R11" s="103" t="s">
        <v>16</v>
      </c>
      <c r="S11" s="104" t="s">
        <v>34</v>
      </c>
      <c r="T11" s="103" t="s">
        <v>16</v>
      </c>
      <c r="U11" s="104" t="s">
        <v>34</v>
      </c>
      <c r="V11" s="103" t="s">
        <v>16</v>
      </c>
      <c r="W11" s="104" t="s">
        <v>34</v>
      </c>
      <c r="X11" s="103" t="s">
        <v>16</v>
      </c>
      <c r="Y11" s="104" t="s">
        <v>34</v>
      </c>
      <c r="Z11" s="105" t="s">
        <v>16</v>
      </c>
    </row>
    <row r="12" spans="1:28" ht="21.95" customHeight="1" thickTop="1" x14ac:dyDescent="0.2">
      <c r="A12" s="234" t="s">
        <v>17</v>
      </c>
      <c r="B12" s="57" t="s">
        <v>18</v>
      </c>
      <c r="C12" s="43" t="s">
        <v>4</v>
      </c>
      <c r="D12" s="44">
        <v>28</v>
      </c>
      <c r="E12" s="10"/>
      <c r="F12" s="11" t="str">
        <f t="shared" ref="F12:F17" si="0">IF(E$10="","",(+E12*$D12))</f>
        <v/>
      </c>
      <c r="G12" s="12"/>
      <c r="H12" s="11" t="str">
        <f t="shared" ref="H12:H17" si="1">IF(G$10="","",(+G12*$D12))</f>
        <v/>
      </c>
      <c r="I12" s="12"/>
      <c r="J12" s="11" t="str">
        <f t="shared" ref="J12:J17" si="2">IF(I$10="","",(+I12*$D12))</f>
        <v/>
      </c>
      <c r="K12" s="13"/>
      <c r="L12" s="11" t="str">
        <f t="shared" ref="L12:L17" si="3">IF(K$10="","",(+K12*$D12))</f>
        <v/>
      </c>
      <c r="M12" s="13"/>
      <c r="N12" s="11" t="str">
        <f t="shared" ref="N12:N17" si="4">IF(M$10="","",(+M12*$D12))</f>
        <v/>
      </c>
      <c r="O12" s="13"/>
      <c r="P12" s="11" t="str">
        <f t="shared" ref="P12:P17" si="5">IF(O$10="","",(+O12*$D12))</f>
        <v/>
      </c>
      <c r="Q12" s="13"/>
      <c r="R12" s="11" t="str">
        <f t="shared" ref="R12:R17" si="6">IF(Q$10="","",(+Q12*$D12))</f>
        <v/>
      </c>
      <c r="S12" s="13"/>
      <c r="T12" s="11" t="str">
        <f t="shared" ref="T12:T17" si="7">IF(S$10="","",(+S12*$D12))</f>
        <v/>
      </c>
      <c r="U12" s="13"/>
      <c r="V12" s="11" t="str">
        <f t="shared" ref="V12:V17" si="8">IF(U$10="","",(+U12*$D12))</f>
        <v/>
      </c>
      <c r="W12" s="13"/>
      <c r="X12" s="11" t="str">
        <f t="shared" ref="X12:X17" si="9">IF(W$10="","",(+W12*$D12))</f>
        <v/>
      </c>
      <c r="Y12" s="14" t="str">
        <f t="shared" ref="Y12:Y17" si="10">IF(E$10="","",(+E12+G12+I12+K12+M12+O12+Q12+S12+U12+W12))</f>
        <v/>
      </c>
      <c r="Z12" s="15" t="str">
        <f t="shared" ref="Z12:Z25" si="11">IF(E$10="","",(+Y12*$D12))</f>
        <v/>
      </c>
      <c r="AB12" s="16"/>
    </row>
    <row r="13" spans="1:28" ht="21.95" customHeight="1" x14ac:dyDescent="0.2">
      <c r="A13" s="235"/>
      <c r="B13" s="42" t="s">
        <v>5</v>
      </c>
      <c r="C13" s="3" t="s">
        <v>4</v>
      </c>
      <c r="D13" s="45">
        <v>18</v>
      </c>
      <c r="E13" s="17"/>
      <c r="F13" s="18" t="str">
        <f t="shared" si="0"/>
        <v/>
      </c>
      <c r="G13" s="19"/>
      <c r="H13" s="18" t="str">
        <f t="shared" si="1"/>
        <v/>
      </c>
      <c r="I13" s="19"/>
      <c r="J13" s="18" t="str">
        <f t="shared" si="2"/>
        <v/>
      </c>
      <c r="K13" s="20"/>
      <c r="L13" s="18" t="str">
        <f t="shared" si="3"/>
        <v/>
      </c>
      <c r="M13" s="20"/>
      <c r="N13" s="18" t="str">
        <f t="shared" si="4"/>
        <v/>
      </c>
      <c r="O13" s="20"/>
      <c r="P13" s="18" t="str">
        <f t="shared" si="5"/>
        <v/>
      </c>
      <c r="Q13" s="20"/>
      <c r="R13" s="18" t="str">
        <f t="shared" si="6"/>
        <v/>
      </c>
      <c r="S13" s="20"/>
      <c r="T13" s="18" t="str">
        <f t="shared" si="7"/>
        <v/>
      </c>
      <c r="U13" s="20"/>
      <c r="V13" s="18" t="str">
        <f t="shared" si="8"/>
        <v/>
      </c>
      <c r="W13" s="20"/>
      <c r="X13" s="18" t="str">
        <f t="shared" si="9"/>
        <v/>
      </c>
      <c r="Y13" s="21" t="str">
        <f t="shared" si="10"/>
        <v/>
      </c>
      <c r="Z13" s="22" t="str">
        <f t="shared" si="11"/>
        <v/>
      </c>
      <c r="AB13" s="16"/>
    </row>
    <row r="14" spans="1:28" ht="21.95" customHeight="1" x14ac:dyDescent="0.2">
      <c r="A14" s="235"/>
      <c r="B14" s="42" t="s">
        <v>6</v>
      </c>
      <c r="C14" s="3" t="s">
        <v>4</v>
      </c>
      <c r="D14" s="45">
        <v>15.2</v>
      </c>
      <c r="E14" s="17"/>
      <c r="F14" s="18" t="str">
        <f t="shared" si="0"/>
        <v/>
      </c>
      <c r="G14" s="23"/>
      <c r="H14" s="24" t="str">
        <f t="shared" si="1"/>
        <v/>
      </c>
      <c r="I14" s="23"/>
      <c r="J14" s="18" t="str">
        <f t="shared" si="2"/>
        <v/>
      </c>
      <c r="K14" s="20"/>
      <c r="L14" s="18" t="str">
        <f t="shared" si="3"/>
        <v/>
      </c>
      <c r="M14" s="20"/>
      <c r="N14" s="18" t="str">
        <f t="shared" si="4"/>
        <v/>
      </c>
      <c r="O14" s="20"/>
      <c r="P14" s="18" t="str">
        <f t="shared" si="5"/>
        <v/>
      </c>
      <c r="Q14" s="20"/>
      <c r="R14" s="18" t="str">
        <f t="shared" si="6"/>
        <v/>
      </c>
      <c r="S14" s="20"/>
      <c r="T14" s="18" t="str">
        <f t="shared" si="7"/>
        <v/>
      </c>
      <c r="U14" s="20"/>
      <c r="V14" s="18" t="str">
        <f t="shared" si="8"/>
        <v/>
      </c>
      <c r="W14" s="20"/>
      <c r="X14" s="18" t="str">
        <f t="shared" si="9"/>
        <v/>
      </c>
      <c r="Y14" s="21" t="str">
        <f t="shared" si="10"/>
        <v/>
      </c>
      <c r="Z14" s="22" t="str">
        <f t="shared" si="11"/>
        <v/>
      </c>
      <c r="AB14" s="16"/>
    </row>
    <row r="15" spans="1:28" ht="21.95" customHeight="1" x14ac:dyDescent="0.2">
      <c r="A15" s="235"/>
      <c r="B15" s="42" t="s">
        <v>7</v>
      </c>
      <c r="C15" s="3" t="s">
        <v>4</v>
      </c>
      <c r="D15" s="45">
        <v>13.5</v>
      </c>
      <c r="E15" s="17"/>
      <c r="F15" s="18" t="str">
        <f t="shared" si="0"/>
        <v/>
      </c>
      <c r="G15" s="23"/>
      <c r="H15" s="18" t="str">
        <f t="shared" si="1"/>
        <v/>
      </c>
      <c r="I15" s="23"/>
      <c r="J15" s="18" t="str">
        <f t="shared" si="2"/>
        <v/>
      </c>
      <c r="K15" s="20"/>
      <c r="L15" s="18" t="str">
        <f t="shared" si="3"/>
        <v/>
      </c>
      <c r="M15" s="20"/>
      <c r="N15" s="18" t="str">
        <f t="shared" si="4"/>
        <v/>
      </c>
      <c r="O15" s="20"/>
      <c r="P15" s="18" t="str">
        <f t="shared" si="5"/>
        <v/>
      </c>
      <c r="Q15" s="20"/>
      <c r="R15" s="18" t="str">
        <f t="shared" si="6"/>
        <v/>
      </c>
      <c r="S15" s="20"/>
      <c r="T15" s="18" t="str">
        <f t="shared" si="7"/>
        <v/>
      </c>
      <c r="U15" s="20"/>
      <c r="V15" s="18" t="str">
        <f t="shared" si="8"/>
        <v/>
      </c>
      <c r="W15" s="20"/>
      <c r="X15" s="18" t="str">
        <f t="shared" si="9"/>
        <v/>
      </c>
      <c r="Y15" s="21" t="str">
        <f t="shared" si="10"/>
        <v/>
      </c>
      <c r="Z15" s="22" t="str">
        <f t="shared" si="11"/>
        <v/>
      </c>
      <c r="AB15" s="16"/>
    </row>
    <row r="16" spans="1:28" ht="21.95" customHeight="1" x14ac:dyDescent="0.2">
      <c r="A16" s="235"/>
      <c r="B16" s="42" t="s">
        <v>8</v>
      </c>
      <c r="C16" s="3" t="s">
        <v>4</v>
      </c>
      <c r="D16" s="45">
        <v>12.5</v>
      </c>
      <c r="E16" s="17"/>
      <c r="F16" s="18" t="str">
        <f t="shared" si="0"/>
        <v/>
      </c>
      <c r="G16" s="20"/>
      <c r="H16" s="18" t="str">
        <f t="shared" si="1"/>
        <v/>
      </c>
      <c r="I16" s="20"/>
      <c r="J16" s="18" t="str">
        <f t="shared" si="2"/>
        <v/>
      </c>
      <c r="K16" s="20"/>
      <c r="L16" s="18" t="str">
        <f t="shared" si="3"/>
        <v/>
      </c>
      <c r="M16" s="20"/>
      <c r="N16" s="18" t="str">
        <f t="shared" si="4"/>
        <v/>
      </c>
      <c r="O16" s="20"/>
      <c r="P16" s="18" t="str">
        <f t="shared" si="5"/>
        <v/>
      </c>
      <c r="Q16" s="20"/>
      <c r="R16" s="18" t="str">
        <f t="shared" si="6"/>
        <v/>
      </c>
      <c r="S16" s="20"/>
      <c r="T16" s="18" t="str">
        <f t="shared" si="7"/>
        <v/>
      </c>
      <c r="U16" s="20"/>
      <c r="V16" s="18" t="str">
        <f t="shared" si="8"/>
        <v/>
      </c>
      <c r="W16" s="20"/>
      <c r="X16" s="18" t="str">
        <f t="shared" si="9"/>
        <v/>
      </c>
      <c r="Y16" s="21" t="str">
        <f t="shared" si="10"/>
        <v/>
      </c>
      <c r="Z16" s="22" t="str">
        <f t="shared" si="11"/>
        <v/>
      </c>
      <c r="AB16" s="16"/>
    </row>
    <row r="17" spans="1:28" ht="21.95" customHeight="1" x14ac:dyDescent="0.2">
      <c r="A17" s="235"/>
      <c r="B17" s="42" t="s">
        <v>9</v>
      </c>
      <c r="C17" s="3" t="s">
        <v>4</v>
      </c>
      <c r="D17" s="45">
        <v>12.5</v>
      </c>
      <c r="E17" s="17"/>
      <c r="F17" s="18" t="str">
        <f t="shared" si="0"/>
        <v/>
      </c>
      <c r="G17" s="20"/>
      <c r="H17" s="18" t="str">
        <f t="shared" si="1"/>
        <v/>
      </c>
      <c r="I17" s="20"/>
      <c r="J17" s="18" t="str">
        <f t="shared" si="2"/>
        <v/>
      </c>
      <c r="K17" s="20"/>
      <c r="L17" s="18" t="str">
        <f t="shared" si="3"/>
        <v/>
      </c>
      <c r="M17" s="20"/>
      <c r="N17" s="18" t="str">
        <f t="shared" si="4"/>
        <v/>
      </c>
      <c r="O17" s="20"/>
      <c r="P17" s="18" t="str">
        <f t="shared" si="5"/>
        <v/>
      </c>
      <c r="Q17" s="20"/>
      <c r="R17" s="18" t="str">
        <f t="shared" si="6"/>
        <v/>
      </c>
      <c r="S17" s="20"/>
      <c r="T17" s="18" t="str">
        <f t="shared" si="7"/>
        <v/>
      </c>
      <c r="U17" s="20"/>
      <c r="V17" s="18" t="str">
        <f t="shared" si="8"/>
        <v/>
      </c>
      <c r="W17" s="20"/>
      <c r="X17" s="18" t="str">
        <f t="shared" si="9"/>
        <v/>
      </c>
      <c r="Y17" s="21" t="str">
        <f t="shared" si="10"/>
        <v/>
      </c>
      <c r="Z17" s="22" t="str">
        <f t="shared" si="11"/>
        <v/>
      </c>
      <c r="AB17" s="16"/>
    </row>
    <row r="18" spans="1:28" ht="21.95" customHeight="1" thickBot="1" x14ac:dyDescent="0.25">
      <c r="A18" s="235"/>
      <c r="B18" s="106" t="s">
        <v>60</v>
      </c>
      <c r="C18" s="143" t="s">
        <v>4</v>
      </c>
      <c r="D18" s="144">
        <v>13.5</v>
      </c>
      <c r="E18" s="25"/>
      <c r="F18" s="26" t="str">
        <f t="shared" ref="F18" si="12">IF(E$10="","",(+E18*$D18))</f>
        <v/>
      </c>
      <c r="G18" s="27"/>
      <c r="H18" s="26" t="str">
        <f t="shared" ref="H18" si="13">IF(G$10="","",(+G18*$D18))</f>
        <v/>
      </c>
      <c r="I18" s="27"/>
      <c r="J18" s="26" t="str">
        <f t="shared" ref="J18" si="14">IF(I$10="","",(+I18*$D18))</f>
        <v/>
      </c>
      <c r="K18" s="27"/>
      <c r="L18" s="26" t="str">
        <f t="shared" ref="L18" si="15">IF(K$10="","",(+K18*$D18))</f>
        <v/>
      </c>
      <c r="M18" s="27"/>
      <c r="N18" s="26" t="str">
        <f t="shared" ref="N18" si="16">IF(M$10="","",(+M18*$D18))</f>
        <v/>
      </c>
      <c r="O18" s="27"/>
      <c r="P18" s="26" t="str">
        <f t="shared" ref="P18" si="17">IF(O$10="","",(+O18*$D18))</f>
        <v/>
      </c>
      <c r="Q18" s="27"/>
      <c r="R18" s="26" t="str">
        <f t="shared" ref="R18" si="18">IF(Q$10="","",(+Q18*$D18))</f>
        <v/>
      </c>
      <c r="S18" s="27"/>
      <c r="T18" s="26" t="str">
        <f t="shared" ref="T18" si="19">IF(S$10="","",(+S18*$D18))</f>
        <v/>
      </c>
      <c r="U18" s="27"/>
      <c r="V18" s="26" t="str">
        <f t="shared" ref="V18" si="20">IF(U$10="","",(+U18*$D18))</f>
        <v/>
      </c>
      <c r="W18" s="27"/>
      <c r="X18" s="26" t="str">
        <f t="shared" ref="X18" si="21">IF(W$10="","",(+W18*$D18))</f>
        <v/>
      </c>
      <c r="Y18" s="28" t="str">
        <f t="shared" ref="Y18" si="22">IF(E$10="","",(+E18+G18+I18+K18+M18+O18+Q18+S18+U18+W18))</f>
        <v/>
      </c>
      <c r="Z18" s="145" t="str">
        <f t="shared" ref="Z18" si="23">IF(E$10="","",(+Y18*$D18))</f>
        <v/>
      </c>
      <c r="AB18" s="16"/>
    </row>
    <row r="19" spans="1:28" ht="21.95" customHeight="1" thickTop="1" x14ac:dyDescent="0.2">
      <c r="A19" s="234" t="s">
        <v>43</v>
      </c>
      <c r="B19" s="170" t="s">
        <v>76</v>
      </c>
      <c r="C19" s="171" t="s">
        <v>68</v>
      </c>
      <c r="D19" s="172">
        <v>11.8</v>
      </c>
      <c r="E19" s="146"/>
      <c r="F19" s="147" t="str">
        <f t="shared" ref="F19:F20" si="24">IF(E$10="","",(+E19*$D19))</f>
        <v/>
      </c>
      <c r="G19" s="148"/>
      <c r="H19" s="147" t="str">
        <f t="shared" ref="H19:H20" si="25">IF(G$10="","",(+G19*$D19))</f>
        <v/>
      </c>
      <c r="I19" s="148"/>
      <c r="J19" s="147" t="str">
        <f t="shared" ref="J19:J20" si="26">IF(I$10="","",(+I19*$D19))</f>
        <v/>
      </c>
      <c r="K19" s="148"/>
      <c r="L19" s="147" t="str">
        <f t="shared" ref="L19:L20" si="27">IF(K$10="","",(+K19*$D19))</f>
        <v/>
      </c>
      <c r="M19" s="148"/>
      <c r="N19" s="147" t="str">
        <f t="shared" ref="N19:N20" si="28">IF(M$10="","",(+M19*$D19))</f>
        <v/>
      </c>
      <c r="O19" s="148"/>
      <c r="P19" s="147" t="str">
        <f t="shared" ref="P19:P20" si="29">IF(O$10="","",(+O19*$D19))</f>
        <v/>
      </c>
      <c r="Q19" s="148"/>
      <c r="R19" s="147" t="str">
        <f t="shared" ref="R19:R20" si="30">IF(Q$10="","",(+Q19*$D19))</f>
        <v/>
      </c>
      <c r="S19" s="148"/>
      <c r="T19" s="147" t="str">
        <f t="shared" ref="T19:T20" si="31">IF(S$10="","",(+S19*$D19))</f>
        <v/>
      </c>
      <c r="U19" s="148"/>
      <c r="V19" s="147" t="str">
        <f t="shared" ref="V19:V20" si="32">IF(U$10="","",(+U19*$D19))</f>
        <v/>
      </c>
      <c r="W19" s="148"/>
      <c r="X19" s="147" t="str">
        <f t="shared" ref="X19:X20" si="33">IF(W$10="","",(+W19*$D19))</f>
        <v/>
      </c>
      <c r="Y19" s="149" t="str">
        <f t="shared" ref="Y19:Y20" si="34">IF(E$10="","",(+E19+G19+I19+K19+M19+O19+Q19+S19+U19+W19))</f>
        <v/>
      </c>
      <c r="Z19" s="173" t="str">
        <f t="shared" ref="Z19:Z20" si="35">IF(E$10="","",(+Y19*$D19))</f>
        <v/>
      </c>
      <c r="AB19" s="16"/>
    </row>
    <row r="20" spans="1:28" ht="21.95" customHeight="1" x14ac:dyDescent="0.2">
      <c r="A20" s="235"/>
      <c r="B20" s="42" t="s">
        <v>75</v>
      </c>
      <c r="C20" s="4" t="s">
        <v>68</v>
      </c>
      <c r="D20" s="46">
        <v>10.5</v>
      </c>
      <c r="E20" s="25"/>
      <c r="F20" s="26" t="str">
        <f t="shared" si="24"/>
        <v/>
      </c>
      <c r="G20" s="27"/>
      <c r="H20" s="26" t="str">
        <f t="shared" si="25"/>
        <v/>
      </c>
      <c r="I20" s="27"/>
      <c r="J20" s="18" t="str">
        <f t="shared" si="26"/>
        <v/>
      </c>
      <c r="K20" s="27"/>
      <c r="L20" s="26" t="str">
        <f t="shared" si="27"/>
        <v/>
      </c>
      <c r="M20" s="27"/>
      <c r="N20" s="26" t="str">
        <f t="shared" si="28"/>
        <v/>
      </c>
      <c r="O20" s="27"/>
      <c r="P20" s="18" t="str">
        <f t="shared" si="29"/>
        <v/>
      </c>
      <c r="Q20" s="20"/>
      <c r="R20" s="18" t="str">
        <f t="shared" si="30"/>
        <v/>
      </c>
      <c r="S20" s="20"/>
      <c r="T20" s="18" t="str">
        <f t="shared" si="31"/>
        <v/>
      </c>
      <c r="U20" s="20"/>
      <c r="V20" s="18" t="str">
        <f t="shared" si="32"/>
        <v/>
      </c>
      <c r="W20" s="20"/>
      <c r="X20" s="18" t="str">
        <f t="shared" si="33"/>
        <v/>
      </c>
      <c r="Y20" s="28" t="str">
        <f t="shared" si="34"/>
        <v/>
      </c>
      <c r="Z20" s="22" t="str">
        <f t="shared" si="35"/>
        <v/>
      </c>
      <c r="AB20" s="16"/>
    </row>
    <row r="21" spans="1:28" ht="21.95" customHeight="1" x14ac:dyDescent="0.2">
      <c r="A21" s="235"/>
      <c r="B21" s="42" t="s">
        <v>74</v>
      </c>
      <c r="C21" s="4" t="s">
        <v>47</v>
      </c>
      <c r="D21" s="46">
        <v>11</v>
      </c>
      <c r="E21" s="25"/>
      <c r="F21" s="26" t="str">
        <f t="shared" ref="F21" si="36">IF(E$10="","",(+E21*$D21))</f>
        <v/>
      </c>
      <c r="G21" s="27"/>
      <c r="H21" s="26" t="str">
        <f t="shared" ref="H21" si="37">IF(G$10="","",(+G21*$D21))</f>
        <v/>
      </c>
      <c r="I21" s="27"/>
      <c r="J21" s="18" t="str">
        <f t="shared" ref="J21" si="38">IF(I$10="","",(+I21*$D21))</f>
        <v/>
      </c>
      <c r="K21" s="27"/>
      <c r="L21" s="26" t="str">
        <f t="shared" ref="L21" si="39">IF(K$10="","",(+K21*$D21))</f>
        <v/>
      </c>
      <c r="M21" s="27"/>
      <c r="N21" s="26" t="str">
        <f t="shared" ref="N21" si="40">IF(M$10="","",(+M21*$D21))</f>
        <v/>
      </c>
      <c r="O21" s="27"/>
      <c r="P21" s="18" t="str">
        <f t="shared" ref="P21" si="41">IF(O$10="","",(+O21*$D21))</f>
        <v/>
      </c>
      <c r="Q21" s="20"/>
      <c r="R21" s="18" t="str">
        <f t="shared" ref="R21" si="42">IF(Q$10="","",(+Q21*$D21))</f>
        <v/>
      </c>
      <c r="S21" s="20"/>
      <c r="T21" s="18" t="str">
        <f t="shared" ref="T21" si="43">IF(S$10="","",(+S21*$D21))</f>
        <v/>
      </c>
      <c r="U21" s="20"/>
      <c r="V21" s="18" t="str">
        <f t="shared" ref="V21" si="44">IF(U$10="","",(+U21*$D21))</f>
        <v/>
      </c>
      <c r="W21" s="20"/>
      <c r="X21" s="18" t="str">
        <f t="shared" ref="X21" si="45">IF(W$10="","",(+W21*$D21))</f>
        <v/>
      </c>
      <c r="Y21" s="28" t="str">
        <f t="shared" ref="Y21" si="46">IF(E$10="","",(+E21+G21+I21+K21+M21+O21+Q21+S21+U21+W21))</f>
        <v/>
      </c>
      <c r="Z21" s="22" t="str">
        <f t="shared" ref="Z21" si="47">IF(E$10="","",(+Y21*$D21))</f>
        <v/>
      </c>
      <c r="AB21" s="16"/>
    </row>
    <row r="22" spans="1:28" ht="21.95" customHeight="1" x14ac:dyDescent="0.2">
      <c r="A22" s="235"/>
      <c r="B22" s="42" t="s">
        <v>50</v>
      </c>
      <c r="C22" s="4" t="s">
        <v>19</v>
      </c>
      <c r="D22" s="46">
        <v>10.5</v>
      </c>
      <c r="E22" s="25"/>
      <c r="F22" s="26" t="str">
        <f t="shared" ref="F22:F25" si="48">IF(E$10="","",(+E22*$D22))</f>
        <v/>
      </c>
      <c r="G22" s="27"/>
      <c r="H22" s="26" t="str">
        <f t="shared" ref="H22:H25" si="49">IF(G$10="","",(+G22*$D22))</f>
        <v/>
      </c>
      <c r="I22" s="27"/>
      <c r="J22" s="18" t="str">
        <f t="shared" ref="J22:J25" si="50">IF(I$10="","",(+I22*$D22))</f>
        <v/>
      </c>
      <c r="K22" s="27"/>
      <c r="L22" s="26" t="str">
        <f t="shared" ref="L22:L25" si="51">IF(K$10="","",(+K22*$D22))</f>
        <v/>
      </c>
      <c r="M22" s="27"/>
      <c r="N22" s="26" t="str">
        <f t="shared" ref="N22:N25" si="52">IF(M$10="","",(+M22*$D22))</f>
        <v/>
      </c>
      <c r="O22" s="27"/>
      <c r="P22" s="18" t="str">
        <f t="shared" ref="P22:P25" si="53">IF(O$10="","",(+O22*$D22))</f>
        <v/>
      </c>
      <c r="Q22" s="20"/>
      <c r="R22" s="18" t="str">
        <f t="shared" ref="R22:R25" si="54">IF(Q$10="","",(+Q22*$D22))</f>
        <v/>
      </c>
      <c r="S22" s="20"/>
      <c r="T22" s="18" t="str">
        <f t="shared" ref="T22:T25" si="55">IF(S$10="","",(+S22*$D22))</f>
        <v/>
      </c>
      <c r="U22" s="20"/>
      <c r="V22" s="18" t="str">
        <f t="shared" ref="V22:V25" si="56">IF(U$10="","",(+U22*$D22))</f>
        <v/>
      </c>
      <c r="W22" s="20"/>
      <c r="X22" s="18" t="str">
        <f t="shared" ref="X22:X25" si="57">IF(W$10="","",(+W22*$D22))</f>
        <v/>
      </c>
      <c r="Y22" s="28" t="str">
        <f t="shared" ref="Y22:Y25" si="58">IF(E$10="","",(+E22+G22+I22+K22+M22+O22+Q22+S22+U22+W22))</f>
        <v/>
      </c>
      <c r="Z22" s="22" t="str">
        <f t="shared" si="11"/>
        <v/>
      </c>
      <c r="AB22" s="16"/>
    </row>
    <row r="23" spans="1:28" ht="21.95" customHeight="1" x14ac:dyDescent="0.2">
      <c r="A23" s="235"/>
      <c r="B23" s="42" t="s">
        <v>65</v>
      </c>
      <c r="C23" s="4" t="s">
        <v>63</v>
      </c>
      <c r="D23" s="46">
        <v>8.5</v>
      </c>
      <c r="E23" s="17"/>
      <c r="F23" s="26" t="str">
        <f t="shared" ref="F23" si="59">IF(E$10="","",(+E23*$D23))</f>
        <v/>
      </c>
      <c r="G23" s="27"/>
      <c r="H23" s="26" t="str">
        <f t="shared" ref="H23" si="60">IF(G$10="","",(+G23*$D23))</f>
        <v/>
      </c>
      <c r="I23" s="27"/>
      <c r="J23" s="18" t="str">
        <f t="shared" ref="J23" si="61">IF(I$10="","",(+I23*$D23))</f>
        <v/>
      </c>
      <c r="K23" s="27"/>
      <c r="L23" s="26" t="str">
        <f t="shared" ref="L23" si="62">IF(K$10="","",(+K23*$D23))</f>
        <v/>
      </c>
      <c r="M23" s="27"/>
      <c r="N23" s="26" t="str">
        <f t="shared" ref="N23" si="63">IF(M$10="","",(+M23*$D23))</f>
        <v/>
      </c>
      <c r="O23" s="27"/>
      <c r="P23" s="18" t="str">
        <f t="shared" ref="P23" si="64">IF(O$10="","",(+O23*$D23))</f>
        <v/>
      </c>
      <c r="Q23" s="20"/>
      <c r="R23" s="18" t="str">
        <f t="shared" ref="R23" si="65">IF(Q$10="","",(+Q23*$D23))</f>
        <v/>
      </c>
      <c r="S23" s="20"/>
      <c r="T23" s="18" t="str">
        <f t="shared" ref="T23" si="66">IF(S$10="","",(+S23*$D23))</f>
        <v/>
      </c>
      <c r="U23" s="20"/>
      <c r="V23" s="18" t="str">
        <f t="shared" ref="V23" si="67">IF(U$10="","",(+U23*$D23))</f>
        <v/>
      </c>
      <c r="W23" s="20"/>
      <c r="X23" s="18" t="str">
        <f t="shared" ref="X23" si="68">IF(W$10="","",(+W23*$D23))</f>
        <v/>
      </c>
      <c r="Y23" s="28" t="str">
        <f t="shared" ref="Y23" si="69">IF(E$10="","",(+E23+G23+I23+K23+M23+O23+Q23+S23+U23+W23))</f>
        <v/>
      </c>
      <c r="Z23" s="22" t="str">
        <f t="shared" ref="Z23" si="70">IF(E$10="","",(+Y23*$D23))</f>
        <v/>
      </c>
      <c r="AB23" s="16"/>
    </row>
    <row r="24" spans="1:28" ht="21.95" customHeight="1" x14ac:dyDescent="0.2">
      <c r="A24" s="235"/>
      <c r="B24" s="42" t="s">
        <v>38</v>
      </c>
      <c r="C24" s="4" t="s">
        <v>19</v>
      </c>
      <c r="D24" s="46">
        <v>10.5</v>
      </c>
      <c r="E24" s="17"/>
      <c r="F24" s="26" t="str">
        <f t="shared" si="48"/>
        <v/>
      </c>
      <c r="G24" s="27"/>
      <c r="H24" s="26" t="str">
        <f t="shared" si="49"/>
        <v/>
      </c>
      <c r="I24" s="27"/>
      <c r="J24" s="18" t="str">
        <f t="shared" si="50"/>
        <v/>
      </c>
      <c r="K24" s="27"/>
      <c r="L24" s="26" t="str">
        <f t="shared" si="51"/>
        <v/>
      </c>
      <c r="M24" s="27"/>
      <c r="N24" s="26" t="str">
        <f t="shared" si="52"/>
        <v/>
      </c>
      <c r="O24" s="27"/>
      <c r="P24" s="18" t="str">
        <f t="shared" si="53"/>
        <v/>
      </c>
      <c r="Q24" s="20"/>
      <c r="R24" s="18" t="str">
        <f t="shared" si="54"/>
        <v/>
      </c>
      <c r="S24" s="20"/>
      <c r="T24" s="18" t="str">
        <f t="shared" si="55"/>
        <v/>
      </c>
      <c r="U24" s="20"/>
      <c r="V24" s="18" t="str">
        <f t="shared" si="56"/>
        <v/>
      </c>
      <c r="W24" s="20"/>
      <c r="X24" s="18" t="str">
        <f t="shared" si="57"/>
        <v/>
      </c>
      <c r="Y24" s="28" t="str">
        <f t="shared" si="58"/>
        <v/>
      </c>
      <c r="Z24" s="22" t="str">
        <f t="shared" si="11"/>
        <v/>
      </c>
      <c r="AB24" s="16"/>
    </row>
    <row r="25" spans="1:28" ht="21.95" customHeight="1" x14ac:dyDescent="0.2">
      <c r="A25" s="235"/>
      <c r="B25" s="106" t="s">
        <v>53</v>
      </c>
      <c r="C25" s="174" t="s">
        <v>19</v>
      </c>
      <c r="D25" s="175">
        <v>9.5</v>
      </c>
      <c r="E25" s="25"/>
      <c r="F25" s="26" t="str">
        <f t="shared" si="48"/>
        <v/>
      </c>
      <c r="G25" s="27"/>
      <c r="H25" s="26" t="str">
        <f t="shared" si="49"/>
        <v/>
      </c>
      <c r="I25" s="27"/>
      <c r="J25" s="26" t="str">
        <f t="shared" si="50"/>
        <v/>
      </c>
      <c r="K25" s="27"/>
      <c r="L25" s="26" t="str">
        <f t="shared" si="51"/>
        <v/>
      </c>
      <c r="M25" s="27"/>
      <c r="N25" s="26" t="str">
        <f t="shared" si="52"/>
        <v/>
      </c>
      <c r="O25" s="27"/>
      <c r="P25" s="26" t="str">
        <f t="shared" si="53"/>
        <v/>
      </c>
      <c r="Q25" s="27"/>
      <c r="R25" s="26" t="str">
        <f t="shared" si="54"/>
        <v/>
      </c>
      <c r="S25" s="27"/>
      <c r="T25" s="26" t="str">
        <f t="shared" si="55"/>
        <v/>
      </c>
      <c r="U25" s="27"/>
      <c r="V25" s="26" t="str">
        <f t="shared" si="56"/>
        <v/>
      </c>
      <c r="W25" s="27"/>
      <c r="X25" s="26" t="str">
        <f t="shared" si="57"/>
        <v/>
      </c>
      <c r="Y25" s="28" t="str">
        <f t="shared" si="58"/>
        <v/>
      </c>
      <c r="Z25" s="145" t="str">
        <f t="shared" si="11"/>
        <v/>
      </c>
      <c r="AB25" s="16"/>
    </row>
    <row r="26" spans="1:28" ht="21.95" customHeight="1" thickBot="1" x14ac:dyDescent="0.25">
      <c r="A26" s="236"/>
      <c r="B26" s="150" t="s">
        <v>56</v>
      </c>
      <c r="C26" s="151" t="s">
        <v>19</v>
      </c>
      <c r="D26" s="152">
        <v>10.5</v>
      </c>
      <c r="E26" s="153"/>
      <c r="F26" s="154" t="str">
        <f t="shared" ref="F26" si="71">IF(E$10="","",(+E26*$D26))</f>
        <v/>
      </c>
      <c r="G26" s="155"/>
      <c r="H26" s="154" t="str">
        <f t="shared" ref="H26" si="72">IF(G$10="","",(+G26*$D26))</f>
        <v/>
      </c>
      <c r="I26" s="155"/>
      <c r="J26" s="154" t="str">
        <f t="shared" ref="J26" si="73">IF(I$10="","",(+I26*$D26))</f>
        <v/>
      </c>
      <c r="K26" s="155"/>
      <c r="L26" s="154" t="str">
        <f t="shared" ref="L26" si="74">IF(K$10="","",(+K26*$D26))</f>
        <v/>
      </c>
      <c r="M26" s="155"/>
      <c r="N26" s="154" t="str">
        <f t="shared" ref="N26" si="75">IF(M$10="","",(+M26*$D26))</f>
        <v/>
      </c>
      <c r="O26" s="155"/>
      <c r="P26" s="154" t="str">
        <f t="shared" ref="P26" si="76">IF(O$10="","",(+O26*$D26))</f>
        <v/>
      </c>
      <c r="Q26" s="155"/>
      <c r="R26" s="154" t="str">
        <f t="shared" ref="R26" si="77">IF(Q$10="","",(+Q26*$D26))</f>
        <v/>
      </c>
      <c r="S26" s="155"/>
      <c r="T26" s="154" t="str">
        <f t="shared" ref="T26" si="78">IF(S$10="","",(+S26*$D26))</f>
        <v/>
      </c>
      <c r="U26" s="155"/>
      <c r="V26" s="154" t="str">
        <f t="shared" ref="V26" si="79">IF(U$10="","",(+U26*$D26))</f>
        <v/>
      </c>
      <c r="W26" s="155"/>
      <c r="X26" s="154" t="str">
        <f t="shared" ref="X26" si="80">IF(W$10="","",(+W26*$D26))</f>
        <v/>
      </c>
      <c r="Y26" s="156" t="str">
        <f t="shared" ref="Y26" si="81">IF(E$10="","",(+E26+G26+I26+K26+M26+O26+Q26+S26+U26+W26))</f>
        <v/>
      </c>
      <c r="Z26" s="157" t="str">
        <f t="shared" ref="Z26" si="82">IF(E$10="","",(+Y26*$D26))</f>
        <v/>
      </c>
      <c r="AB26" s="16"/>
    </row>
    <row r="27" spans="1:28" ht="21.95" customHeight="1" thickTop="1" x14ac:dyDescent="0.2">
      <c r="A27" s="234" t="s">
        <v>20</v>
      </c>
      <c r="B27" s="57" t="s">
        <v>84</v>
      </c>
      <c r="C27" s="108" t="s">
        <v>68</v>
      </c>
      <c r="D27" s="44">
        <v>6.8</v>
      </c>
      <c r="E27" s="138"/>
      <c r="F27" s="131" t="str">
        <f t="shared" ref="F27:F29" si="83">IF(E$10="","",(+E27*$D27))</f>
        <v/>
      </c>
      <c r="G27" s="13"/>
      <c r="H27" s="131" t="str">
        <f t="shared" ref="H27:H29" si="84">IF(G$10="","",(+G27*$D27))</f>
        <v/>
      </c>
      <c r="I27" s="13"/>
      <c r="J27" s="131" t="str">
        <f t="shared" ref="J27:J29" si="85">IF(I$10="","",(+I27*$D27))</f>
        <v/>
      </c>
      <c r="K27" s="13"/>
      <c r="L27" s="131" t="str">
        <f t="shared" ref="L27:L29" si="86">IF(K$10="","",(+K27*$D27))</f>
        <v/>
      </c>
      <c r="M27" s="13"/>
      <c r="N27" s="131" t="str">
        <f t="shared" ref="N27:N29" si="87">IF(M$10="","",(+M27*$D27))</f>
        <v/>
      </c>
      <c r="O27" s="13"/>
      <c r="P27" s="131" t="str">
        <f t="shared" ref="P27:P29" si="88">IF(O$10="","",(+O27*$D27))</f>
        <v/>
      </c>
      <c r="Q27" s="13"/>
      <c r="R27" s="131" t="str">
        <f t="shared" ref="R27:R29" si="89">IF(Q$10="","",(+Q27*$D27))</f>
        <v/>
      </c>
      <c r="S27" s="13"/>
      <c r="T27" s="131" t="str">
        <f t="shared" ref="T27:T29" si="90">IF(S$10="","",(+S27*$D27))</f>
        <v/>
      </c>
      <c r="U27" s="13"/>
      <c r="V27" s="131" t="str">
        <f t="shared" ref="V27:V29" si="91">IF(U$10="","",(+U27*$D27))</f>
        <v/>
      </c>
      <c r="W27" s="13"/>
      <c r="X27" s="131" t="str">
        <f t="shared" ref="X27:X29" si="92">IF(W$10="","",(+W27*$D27))</f>
        <v/>
      </c>
      <c r="Y27" s="14" t="str">
        <f t="shared" ref="Y27:Y29" si="93">IF(E$10="","",(+E27+G27+I27+K27+M27+O27+Q27+S27+U27+W27))</f>
        <v/>
      </c>
      <c r="Z27" s="132" t="str">
        <f t="shared" ref="Z27:Z29" si="94">IF(E$10="","",(+Y27*$D27))</f>
        <v/>
      </c>
      <c r="AB27" s="16"/>
    </row>
    <row r="28" spans="1:28" ht="21.95" customHeight="1" x14ac:dyDescent="0.2">
      <c r="A28" s="235"/>
      <c r="B28" s="186" t="s">
        <v>82</v>
      </c>
      <c r="C28" s="192" t="s">
        <v>80</v>
      </c>
      <c r="D28" s="187">
        <v>4.8</v>
      </c>
      <c r="E28" s="189"/>
      <c r="F28" s="190" t="str">
        <f t="shared" ref="F28" si="95">IF(E$10="","",(+E28*$D28))</f>
        <v/>
      </c>
      <c r="G28" s="23"/>
      <c r="H28" s="190" t="str">
        <f t="shared" ref="H28" si="96">IF(G$10="","",(+G28*$D28))</f>
        <v/>
      </c>
      <c r="I28" s="23"/>
      <c r="J28" s="190" t="str">
        <f t="shared" ref="J28" si="97">IF(I$10="","",(+I28*$D28))</f>
        <v/>
      </c>
      <c r="K28" s="23"/>
      <c r="L28" s="190" t="str">
        <f t="shared" ref="L28" si="98">IF(K$10="","",(+K28*$D28))</f>
        <v/>
      </c>
      <c r="M28" s="23"/>
      <c r="N28" s="190" t="str">
        <f t="shared" ref="N28" si="99">IF(M$10="","",(+M28*$D28))</f>
        <v/>
      </c>
      <c r="O28" s="23"/>
      <c r="P28" s="190" t="str">
        <f t="shared" ref="P28" si="100">IF(O$10="","",(+O28*$D28))</f>
        <v/>
      </c>
      <c r="Q28" s="23"/>
      <c r="R28" s="190" t="str">
        <f t="shared" ref="R28" si="101">IF(Q$10="","",(+Q28*$D28))</f>
        <v/>
      </c>
      <c r="S28" s="23"/>
      <c r="T28" s="190" t="str">
        <f t="shared" ref="T28" si="102">IF(S$10="","",(+S28*$D28))</f>
        <v/>
      </c>
      <c r="U28" s="23"/>
      <c r="V28" s="190" t="str">
        <f t="shared" ref="V28" si="103">IF(U$10="","",(+U28*$D28))</f>
        <v/>
      </c>
      <c r="W28" s="23"/>
      <c r="X28" s="190" t="str">
        <f t="shared" ref="X28" si="104">IF(W$10="","",(+W28*$D28))</f>
        <v/>
      </c>
      <c r="Y28" s="188" t="str">
        <f t="shared" ref="Y28" si="105">IF(E$10="","",(+E28+G28+I28+K28+M28+O28+Q28+S28+U28+W28))</f>
        <v/>
      </c>
      <c r="Z28" s="191" t="str">
        <f t="shared" ref="Z28" si="106">IF(E$10="","",(+Y28*$D28))</f>
        <v/>
      </c>
      <c r="AB28" s="16"/>
    </row>
    <row r="29" spans="1:28" ht="21.95" customHeight="1" x14ac:dyDescent="0.2">
      <c r="A29" s="235"/>
      <c r="B29" s="183" t="s">
        <v>59</v>
      </c>
      <c r="C29" s="184" t="s">
        <v>58</v>
      </c>
      <c r="D29" s="185">
        <v>7.8</v>
      </c>
      <c r="E29" s="122"/>
      <c r="F29" s="123" t="str">
        <f t="shared" si="83"/>
        <v/>
      </c>
      <c r="G29" s="124"/>
      <c r="H29" s="123" t="str">
        <f t="shared" si="84"/>
        <v/>
      </c>
      <c r="I29" s="124"/>
      <c r="J29" s="123" t="str">
        <f t="shared" si="85"/>
        <v/>
      </c>
      <c r="K29" s="124"/>
      <c r="L29" s="123" t="str">
        <f t="shared" si="86"/>
        <v/>
      </c>
      <c r="M29" s="124"/>
      <c r="N29" s="123" t="str">
        <f t="shared" si="87"/>
        <v/>
      </c>
      <c r="O29" s="124"/>
      <c r="P29" s="123" t="str">
        <f t="shared" si="88"/>
        <v/>
      </c>
      <c r="Q29" s="124"/>
      <c r="R29" s="123" t="str">
        <f t="shared" si="89"/>
        <v/>
      </c>
      <c r="S29" s="124"/>
      <c r="T29" s="123" t="str">
        <f t="shared" si="90"/>
        <v/>
      </c>
      <c r="U29" s="124"/>
      <c r="V29" s="123" t="str">
        <f t="shared" si="91"/>
        <v/>
      </c>
      <c r="W29" s="124"/>
      <c r="X29" s="123" t="str">
        <f t="shared" si="92"/>
        <v/>
      </c>
      <c r="Y29" s="125" t="str">
        <f t="shared" si="93"/>
        <v/>
      </c>
      <c r="Z29" s="126" t="str">
        <f t="shared" si="94"/>
        <v/>
      </c>
      <c r="AB29" s="16"/>
    </row>
    <row r="30" spans="1:28" ht="21.95" hidden="1" customHeight="1" x14ac:dyDescent="0.2">
      <c r="A30" s="235"/>
      <c r="B30" s="106" t="s">
        <v>46</v>
      </c>
      <c r="C30" s="174" t="s">
        <v>47</v>
      </c>
      <c r="D30" s="144">
        <v>14</v>
      </c>
      <c r="E30" s="122"/>
      <c r="F30" s="123" t="str">
        <f t="shared" ref="F30:F34" si="107">IF(E$10="","",(+E30*$D30))</f>
        <v/>
      </c>
      <c r="G30" s="124"/>
      <c r="H30" s="123" t="str">
        <f t="shared" ref="H30:H34" si="108">IF(G$10="","",(+G30*$D30))</f>
        <v/>
      </c>
      <c r="I30" s="124"/>
      <c r="J30" s="123" t="str">
        <f t="shared" ref="J30:J34" si="109">IF(I$10="","",(+I30*$D30))</f>
        <v/>
      </c>
      <c r="K30" s="124"/>
      <c r="L30" s="123" t="str">
        <f t="shared" ref="L30:L34" si="110">IF(K$10="","",(+K30*$D30))</f>
        <v/>
      </c>
      <c r="M30" s="124"/>
      <c r="N30" s="123" t="str">
        <f t="shared" ref="N30:N34" si="111">IF(M$10="","",(+M30*$D30))</f>
        <v/>
      </c>
      <c r="O30" s="124"/>
      <c r="P30" s="123" t="str">
        <f t="shared" ref="P30:P34" si="112">IF(O$10="","",(+O30*$D30))</f>
        <v/>
      </c>
      <c r="Q30" s="124"/>
      <c r="R30" s="123" t="str">
        <f t="shared" ref="R30:R34" si="113">IF(Q$10="","",(+Q30*$D30))</f>
        <v/>
      </c>
      <c r="S30" s="124"/>
      <c r="T30" s="123" t="str">
        <f t="shared" ref="T30:T34" si="114">IF(S$10="","",(+S30*$D30))</f>
        <v/>
      </c>
      <c r="U30" s="124"/>
      <c r="V30" s="123" t="str">
        <f t="shared" ref="V30:V34" si="115">IF(U$10="","",(+U30*$D30))</f>
        <v/>
      </c>
      <c r="W30" s="124"/>
      <c r="X30" s="123" t="str">
        <f t="shared" ref="X30:X34" si="116">IF(W$10="","",(+W30*$D30))</f>
        <v/>
      </c>
      <c r="Y30" s="125" t="str">
        <f t="shared" ref="Y30:Y34" si="117">IF(E$10="","",(+E30+G30+I30+K30+M30+O30+Q30+S30+U30+W30))</f>
        <v/>
      </c>
      <c r="Z30" s="126" t="str">
        <f t="shared" ref="Z30:Z34" si="118">IF(E$10="","",(+Y30*$D30))</f>
        <v/>
      </c>
      <c r="AB30" s="16"/>
    </row>
    <row r="31" spans="1:28" ht="21.95" customHeight="1" x14ac:dyDescent="0.2">
      <c r="A31" s="235"/>
      <c r="B31" s="106" t="s">
        <v>66</v>
      </c>
      <c r="C31" s="174" t="s">
        <v>19</v>
      </c>
      <c r="D31" s="144">
        <v>9.1999999999999993</v>
      </c>
      <c r="E31" s="122"/>
      <c r="F31" s="123" t="str">
        <f t="shared" ref="F31" si="119">IF(E$10="","",(+E31*$D31))</f>
        <v/>
      </c>
      <c r="G31" s="124"/>
      <c r="H31" s="123" t="str">
        <f t="shared" ref="H31" si="120">IF(G$10="","",(+G31*$D31))</f>
        <v/>
      </c>
      <c r="I31" s="124"/>
      <c r="J31" s="123" t="str">
        <f t="shared" ref="J31" si="121">IF(I$10="","",(+I31*$D31))</f>
        <v/>
      </c>
      <c r="K31" s="124"/>
      <c r="L31" s="123" t="str">
        <f t="shared" ref="L31" si="122">IF(K$10="","",(+K31*$D31))</f>
        <v/>
      </c>
      <c r="M31" s="124"/>
      <c r="N31" s="123" t="str">
        <f t="shared" ref="N31" si="123">IF(M$10="","",(+M31*$D31))</f>
        <v/>
      </c>
      <c r="O31" s="124"/>
      <c r="P31" s="123" t="str">
        <f t="shared" ref="P31" si="124">IF(O$10="","",(+O31*$D31))</f>
        <v/>
      </c>
      <c r="Q31" s="124"/>
      <c r="R31" s="123" t="str">
        <f t="shared" ref="R31" si="125">IF(Q$10="","",(+Q31*$D31))</f>
        <v/>
      </c>
      <c r="S31" s="124"/>
      <c r="T31" s="123" t="str">
        <f t="shared" ref="T31" si="126">IF(S$10="","",(+S31*$D31))</f>
        <v/>
      </c>
      <c r="U31" s="124"/>
      <c r="V31" s="123" t="str">
        <f t="shared" ref="V31" si="127">IF(U$10="","",(+U31*$D31))</f>
        <v/>
      </c>
      <c r="W31" s="124"/>
      <c r="X31" s="123" t="str">
        <f t="shared" ref="X31" si="128">IF(W$10="","",(+W31*$D31))</f>
        <v/>
      </c>
      <c r="Y31" s="125" t="str">
        <f t="shared" ref="Y31" si="129">IF(E$10="","",(+E31+G31+I31+K31+M31+O31+Q31+S31+U31+W31))</f>
        <v/>
      </c>
      <c r="Z31" s="126" t="str">
        <f t="shared" ref="Z31" si="130">IF(E$10="","",(+Y31*$D31))</f>
        <v/>
      </c>
      <c r="AB31" s="16"/>
    </row>
    <row r="32" spans="1:28" ht="21.95" customHeight="1" thickBot="1" x14ac:dyDescent="0.25">
      <c r="A32" s="235"/>
      <c r="B32" s="42" t="s">
        <v>49</v>
      </c>
      <c r="C32" s="4" t="s">
        <v>35</v>
      </c>
      <c r="D32" s="45">
        <v>8.5</v>
      </c>
      <c r="E32" s="122"/>
      <c r="F32" s="123" t="str">
        <f t="shared" ref="F32" si="131">IF(E$10="","",(+E32*$D32))</f>
        <v/>
      </c>
      <c r="G32" s="124"/>
      <c r="H32" s="123" t="str">
        <f t="shared" ref="H32" si="132">IF(G$10="","",(+G32*$D32))</f>
        <v/>
      </c>
      <c r="I32" s="124"/>
      <c r="J32" s="123" t="str">
        <f t="shared" ref="J32" si="133">IF(I$10="","",(+I32*$D32))</f>
        <v/>
      </c>
      <c r="K32" s="124"/>
      <c r="L32" s="123" t="str">
        <f t="shared" ref="L32" si="134">IF(K$10="","",(+K32*$D32))</f>
        <v/>
      </c>
      <c r="M32" s="124"/>
      <c r="N32" s="123" t="str">
        <f t="shared" ref="N32" si="135">IF(M$10="","",(+M32*$D32))</f>
        <v/>
      </c>
      <c r="O32" s="124"/>
      <c r="P32" s="123" t="str">
        <f t="shared" ref="P32" si="136">IF(O$10="","",(+O32*$D32))</f>
        <v/>
      </c>
      <c r="Q32" s="124"/>
      <c r="R32" s="123" t="str">
        <f t="shared" ref="R32" si="137">IF(Q$10="","",(+Q32*$D32))</f>
        <v/>
      </c>
      <c r="S32" s="124"/>
      <c r="T32" s="123" t="str">
        <f t="shared" ref="T32" si="138">IF(S$10="","",(+S32*$D32))</f>
        <v/>
      </c>
      <c r="U32" s="124"/>
      <c r="V32" s="123" t="str">
        <f t="shared" ref="V32" si="139">IF(U$10="","",(+U32*$D32))</f>
        <v/>
      </c>
      <c r="W32" s="124"/>
      <c r="X32" s="123" t="str">
        <f t="shared" ref="X32" si="140">IF(W$10="","",(+W32*$D32))</f>
        <v/>
      </c>
      <c r="Y32" s="125" t="str">
        <f t="shared" ref="Y32" si="141">IF(E$10="","",(+E32+G32+I32+K32+M32+O32+Q32+S32+U32+W32))</f>
        <v/>
      </c>
      <c r="Z32" s="126" t="str">
        <f t="shared" ref="Z32" si="142">IF(E$10="","",(+Y32*$D32))</f>
        <v/>
      </c>
      <c r="AB32" s="16"/>
    </row>
    <row r="33" spans="1:28" ht="21.95" hidden="1" customHeight="1" thickBot="1" x14ac:dyDescent="0.25">
      <c r="A33" s="236"/>
      <c r="B33" s="109"/>
      <c r="C33" s="133"/>
      <c r="D33" s="110"/>
      <c r="E33" s="139"/>
      <c r="F33" s="134" t="str">
        <f t="shared" si="107"/>
        <v/>
      </c>
      <c r="G33" s="135"/>
      <c r="H33" s="134" t="str">
        <f t="shared" si="108"/>
        <v/>
      </c>
      <c r="I33" s="135"/>
      <c r="J33" s="134" t="str">
        <f t="shared" si="109"/>
        <v/>
      </c>
      <c r="K33" s="135"/>
      <c r="L33" s="134" t="str">
        <f t="shared" si="110"/>
        <v/>
      </c>
      <c r="M33" s="135"/>
      <c r="N33" s="134" t="str">
        <f t="shared" si="111"/>
        <v/>
      </c>
      <c r="O33" s="135"/>
      <c r="P33" s="134" t="str">
        <f t="shared" si="112"/>
        <v/>
      </c>
      <c r="Q33" s="135"/>
      <c r="R33" s="134" t="str">
        <f t="shared" si="113"/>
        <v/>
      </c>
      <c r="S33" s="135"/>
      <c r="T33" s="134" t="str">
        <f t="shared" si="114"/>
        <v/>
      </c>
      <c r="U33" s="135"/>
      <c r="V33" s="134" t="str">
        <f t="shared" si="115"/>
        <v/>
      </c>
      <c r="W33" s="135"/>
      <c r="X33" s="134" t="str">
        <f t="shared" si="116"/>
        <v/>
      </c>
      <c r="Y33" s="136" t="str">
        <f t="shared" ref="Y33" si="143">IF(E$10="","",(+E33+G33+I33+K33+M33+O33+Q33+S33+U33+W33))</f>
        <v/>
      </c>
      <c r="Z33" s="137" t="str">
        <f t="shared" ref="Z33" si="144">IF(E$10="","",(+Y33*$D33))</f>
        <v/>
      </c>
      <c r="AB33" s="16"/>
    </row>
    <row r="34" spans="1:28" ht="21.95" customHeight="1" thickTop="1" thickBot="1" x14ac:dyDescent="0.25">
      <c r="A34" s="97" t="s">
        <v>36</v>
      </c>
      <c r="B34" s="58" t="s">
        <v>24</v>
      </c>
      <c r="C34" s="41" t="s">
        <v>25</v>
      </c>
      <c r="D34" s="47">
        <v>2.95</v>
      </c>
      <c r="E34" s="29"/>
      <c r="F34" s="30" t="str">
        <f t="shared" si="107"/>
        <v/>
      </c>
      <c r="G34" s="31"/>
      <c r="H34" s="30" t="str">
        <f t="shared" si="108"/>
        <v/>
      </c>
      <c r="I34" s="31"/>
      <c r="J34" s="30" t="str">
        <f t="shared" si="109"/>
        <v/>
      </c>
      <c r="K34" s="31"/>
      <c r="L34" s="30" t="str">
        <f t="shared" si="110"/>
        <v/>
      </c>
      <c r="M34" s="31"/>
      <c r="N34" s="30" t="str">
        <f t="shared" si="111"/>
        <v/>
      </c>
      <c r="O34" s="31"/>
      <c r="P34" s="30" t="str">
        <f t="shared" si="112"/>
        <v/>
      </c>
      <c r="Q34" s="31"/>
      <c r="R34" s="30" t="str">
        <f t="shared" si="113"/>
        <v/>
      </c>
      <c r="S34" s="31"/>
      <c r="T34" s="30" t="str">
        <f t="shared" si="114"/>
        <v/>
      </c>
      <c r="U34" s="31"/>
      <c r="V34" s="30" t="str">
        <f t="shared" si="115"/>
        <v/>
      </c>
      <c r="W34" s="31"/>
      <c r="X34" s="30" t="str">
        <f t="shared" si="116"/>
        <v/>
      </c>
      <c r="Y34" s="32" t="str">
        <f t="shared" si="117"/>
        <v/>
      </c>
      <c r="Z34" s="33" t="str">
        <f t="shared" si="118"/>
        <v/>
      </c>
      <c r="AB34" s="16"/>
    </row>
    <row r="35" spans="1:28" ht="20.100000000000001" customHeight="1" thickTop="1" thickBot="1" x14ac:dyDescent="0.25">
      <c r="A35" s="50"/>
      <c r="B35" s="51"/>
      <c r="C35" s="40" t="s">
        <v>37</v>
      </c>
      <c r="D35" s="53"/>
      <c r="E35" s="52" t="str">
        <f>IF(E10="","",(SUM(E12:E34)))</f>
        <v/>
      </c>
      <c r="F35" s="49" t="str">
        <f>IF(E10="","",(SUM(F12:F34)))</f>
        <v/>
      </c>
      <c r="G35" s="32" t="str">
        <f>IF(G10="","",(SUM(G12:G34)))</f>
        <v/>
      </c>
      <c r="H35" s="49" t="str">
        <f>IF(G10="","",(SUM(H12:H34)))</f>
        <v/>
      </c>
      <c r="I35" s="32" t="str">
        <f>IF(I10="","",(SUM(I12:I34)))</f>
        <v/>
      </c>
      <c r="J35" s="49" t="str">
        <f>IF(I10="","",(SUM(J12:J34)))</f>
        <v/>
      </c>
      <c r="K35" s="32" t="str">
        <f>IF(K10="","",(SUM(K12:K34)))</f>
        <v/>
      </c>
      <c r="L35" s="49" t="str">
        <f>IF(K10="","",(SUM(L12:L34)))</f>
        <v/>
      </c>
      <c r="M35" s="32" t="str">
        <f>IF(M10="","",(SUM(M12:M34)))</f>
        <v/>
      </c>
      <c r="N35" s="49" t="str">
        <f>IF(M10="","",(SUM(N12:N34)))</f>
        <v/>
      </c>
      <c r="O35" s="32" t="str">
        <f>IF(O10="","",(SUM(O12:O34)))</f>
        <v/>
      </c>
      <c r="P35" s="49" t="str">
        <f>IF(O10="","",(SUM(P12:P34)))</f>
        <v/>
      </c>
      <c r="Q35" s="32" t="str">
        <f>IF(Q10="","",(SUM(Q12:Q34)))</f>
        <v/>
      </c>
      <c r="R35" s="49" t="str">
        <f>IF(Q10="","",(SUM(R12:R34)))</f>
        <v/>
      </c>
      <c r="S35" s="32" t="str">
        <f>IF(S10="","",(SUM(S12:S34)))</f>
        <v/>
      </c>
      <c r="T35" s="49" t="str">
        <f>IF(S10="","",(SUM(T12:T34)))</f>
        <v/>
      </c>
      <c r="U35" s="32" t="str">
        <f>IF(U10="","",(SUM(U12:U34)))</f>
        <v/>
      </c>
      <c r="V35" s="49" t="str">
        <f>IF(U10="","",(SUM(V12:V34)))</f>
        <v/>
      </c>
      <c r="W35" s="32" t="str">
        <f>IF(W10="","",(SUM(W12:W34)))</f>
        <v/>
      </c>
      <c r="X35" s="49" t="str">
        <f>IF(W10="","",(SUM(X12:X34)))</f>
        <v/>
      </c>
      <c r="Y35" s="32">
        <f>IF(Y10="","",(SUM(Y12:Y34)))</f>
        <v>0</v>
      </c>
      <c r="Z35" s="33">
        <f>IF(Y10="","",(SUM(Z12:Z34)))</f>
        <v>0</v>
      </c>
    </row>
    <row r="36" spans="1:28" ht="17.25" thickTop="1" x14ac:dyDescent="0.2"/>
    <row r="43" spans="1:28" x14ac:dyDescent="0.2">
      <c r="B43" s="34"/>
    </row>
  </sheetData>
  <mergeCells count="25">
    <mergeCell ref="A27:A33"/>
    <mergeCell ref="A10:B11"/>
    <mergeCell ref="C10:C11"/>
    <mergeCell ref="D10:D11"/>
    <mergeCell ref="O10:P10"/>
    <mergeCell ref="K10:L10"/>
    <mergeCell ref="M10:N10"/>
    <mergeCell ref="I10:J10"/>
    <mergeCell ref="E10:F10"/>
    <mergeCell ref="G10:H10"/>
    <mergeCell ref="A12:A18"/>
    <mergeCell ref="A19:A26"/>
    <mergeCell ref="Q10:R10"/>
    <mergeCell ref="S10:T10"/>
    <mergeCell ref="U10:V10"/>
    <mergeCell ref="T6:Z6"/>
    <mergeCell ref="T4:Z4"/>
    <mergeCell ref="T5:Z5"/>
    <mergeCell ref="Y10:Z10"/>
    <mergeCell ref="W10:X10"/>
    <mergeCell ref="A7:E7"/>
    <mergeCell ref="A8:Z8"/>
    <mergeCell ref="A9:Z9"/>
    <mergeCell ref="T2:Z2"/>
    <mergeCell ref="T3:Z3"/>
  </mergeCells>
  <printOptions horizontalCentered="1" verticalCentered="1"/>
  <pageMargins left="0" right="0" top="0" bottom="0.39370078740157483" header="0" footer="0"/>
  <pageSetup paperSize="9" scale="59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2018-10-03T14:34:47Z</cp:lastPrinted>
  <dcterms:created xsi:type="dcterms:W3CDTF">2017-02-01T14:59:29Z</dcterms:created>
  <dcterms:modified xsi:type="dcterms:W3CDTF">2018-11-14T16:10:28Z</dcterms:modified>
</cp:coreProperties>
</file>