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90" yWindow="0" windowWidth="28710" windowHeight="12435"/>
  </bookViews>
  <sheets>
    <sheet name="Bon de commande" sheetId="2" r:id="rId1"/>
    <sheet name="Récapitulatif" sheetId="3" r:id="rId2"/>
  </sheets>
  <definedNames>
    <definedName name="_xlnm.Print_Area" localSheetId="0">'Bon de commande'!$A$1:$H$41</definedName>
    <definedName name="_xlnm.Print_Area" localSheetId="1">Récapitulatif!$A$1:$Z$40</definedName>
  </definedNames>
  <calcPr calcId="145621"/>
</workbook>
</file>

<file path=xl/calcChain.xml><?xml version="1.0" encoding="utf-8"?>
<calcChain xmlns="http://schemas.openxmlformats.org/spreadsheetml/2006/main">
  <c r="Y24" i="3" l="1"/>
  <c r="Z24" i="3" s="1"/>
  <c r="X24" i="3"/>
  <c r="V24" i="3"/>
  <c r="T24" i="3"/>
  <c r="R24" i="3"/>
  <c r="P24" i="3"/>
  <c r="N24" i="3"/>
  <c r="L24" i="3"/>
  <c r="J24" i="3"/>
  <c r="H24" i="3"/>
  <c r="F24" i="3"/>
  <c r="Y23" i="3"/>
  <c r="Z23" i="3" s="1"/>
  <c r="X23" i="3"/>
  <c r="V23" i="3"/>
  <c r="T23" i="3"/>
  <c r="R23" i="3"/>
  <c r="P23" i="3"/>
  <c r="N23" i="3"/>
  <c r="L23" i="3"/>
  <c r="J23" i="3"/>
  <c r="H23" i="3"/>
  <c r="F23" i="3"/>
  <c r="Y31" i="3"/>
  <c r="Z31" i="3" s="1"/>
  <c r="X31" i="3"/>
  <c r="V31" i="3"/>
  <c r="T31" i="3"/>
  <c r="R31" i="3"/>
  <c r="P31" i="3"/>
  <c r="N31" i="3"/>
  <c r="L31" i="3"/>
  <c r="J31" i="3"/>
  <c r="H31" i="3"/>
  <c r="F31" i="3"/>
  <c r="H22" i="2"/>
  <c r="H23" i="2"/>
  <c r="H30" i="2"/>
  <c r="Y22" i="3" l="1"/>
  <c r="Z22" i="3" s="1"/>
  <c r="X22" i="3"/>
  <c r="V22" i="3"/>
  <c r="T22" i="3"/>
  <c r="R22" i="3"/>
  <c r="P22" i="3"/>
  <c r="N22" i="3"/>
  <c r="L22" i="3"/>
  <c r="J22" i="3"/>
  <c r="H22" i="3"/>
  <c r="F22" i="3"/>
  <c r="H21" i="2"/>
  <c r="Y34" i="3" l="1"/>
  <c r="Z34" i="3" s="1"/>
  <c r="X34" i="3"/>
  <c r="V34" i="3"/>
  <c r="T34" i="3"/>
  <c r="R34" i="3"/>
  <c r="P34" i="3"/>
  <c r="N34" i="3"/>
  <c r="L34" i="3"/>
  <c r="J34" i="3"/>
  <c r="H34" i="3"/>
  <c r="F34" i="3"/>
  <c r="H33" i="2"/>
  <c r="Y20" i="3" l="1"/>
  <c r="Z20" i="3" s="1"/>
  <c r="X20" i="3"/>
  <c r="V20" i="3"/>
  <c r="T20" i="3"/>
  <c r="R20" i="3"/>
  <c r="P20" i="3"/>
  <c r="N20" i="3"/>
  <c r="L20" i="3"/>
  <c r="J20" i="3"/>
  <c r="H20" i="3"/>
  <c r="F20" i="3"/>
  <c r="Y21" i="3"/>
  <c r="Z21" i="3" s="1"/>
  <c r="X21" i="3"/>
  <c r="V21" i="3"/>
  <c r="T21" i="3"/>
  <c r="R21" i="3"/>
  <c r="P21" i="3"/>
  <c r="N21" i="3"/>
  <c r="L21" i="3"/>
  <c r="J21" i="3"/>
  <c r="H21" i="3"/>
  <c r="F21" i="3"/>
  <c r="Y25" i="3"/>
  <c r="Z25" i="3" s="1"/>
  <c r="X25" i="3"/>
  <c r="V25" i="3"/>
  <c r="T25" i="3"/>
  <c r="R25" i="3"/>
  <c r="P25" i="3"/>
  <c r="N25" i="3"/>
  <c r="L25" i="3"/>
  <c r="J25" i="3"/>
  <c r="H25" i="3"/>
  <c r="F25" i="3"/>
  <c r="Y37" i="3"/>
  <c r="Z37" i="3" s="1"/>
  <c r="X37" i="3"/>
  <c r="V37" i="3"/>
  <c r="T37" i="3"/>
  <c r="R37" i="3"/>
  <c r="P37" i="3"/>
  <c r="N37" i="3"/>
  <c r="L37" i="3"/>
  <c r="J37" i="3"/>
  <c r="H37" i="3"/>
  <c r="F37" i="3"/>
  <c r="H19" i="2"/>
  <c r="H20" i="2"/>
  <c r="H24" i="2"/>
  <c r="H36" i="2"/>
  <c r="H32" i="2" l="1"/>
  <c r="Y33" i="3"/>
  <c r="Z33" i="3" s="1"/>
  <c r="X33" i="3"/>
  <c r="V33" i="3"/>
  <c r="T33" i="3"/>
  <c r="R33" i="3"/>
  <c r="P33" i="3"/>
  <c r="N33" i="3"/>
  <c r="L33" i="3"/>
  <c r="J33" i="3"/>
  <c r="H33" i="3"/>
  <c r="F33" i="3"/>
  <c r="H34" i="2" l="1"/>
  <c r="Y32" i="3" l="1"/>
  <c r="Z32" i="3" s="1"/>
  <c r="X32" i="3"/>
  <c r="V32" i="3"/>
  <c r="T32" i="3"/>
  <c r="R32" i="3"/>
  <c r="P32" i="3"/>
  <c r="N32" i="3"/>
  <c r="L32" i="3"/>
  <c r="J32" i="3"/>
  <c r="H32" i="3"/>
  <c r="F32" i="3"/>
  <c r="H31" i="2" l="1"/>
  <c r="H37" i="2" l="1"/>
  <c r="H17" i="2" l="1"/>
  <c r="Y35" i="3" l="1"/>
  <c r="Z35" i="3" s="1"/>
  <c r="X35" i="3"/>
  <c r="V35" i="3"/>
  <c r="T35" i="3"/>
  <c r="R35" i="3"/>
  <c r="P35" i="3"/>
  <c r="N35" i="3"/>
  <c r="L35" i="3"/>
  <c r="J35" i="3"/>
  <c r="H35" i="3"/>
  <c r="F35" i="3"/>
  <c r="Y36" i="3"/>
  <c r="Z36" i="3" s="1"/>
  <c r="X36" i="3"/>
  <c r="V36" i="3"/>
  <c r="T36" i="3"/>
  <c r="R36" i="3"/>
  <c r="P36" i="3"/>
  <c r="N36" i="3"/>
  <c r="L36" i="3"/>
  <c r="J36" i="3"/>
  <c r="H36" i="3"/>
  <c r="F36" i="3"/>
  <c r="H35" i="2"/>
  <c r="H29" i="2"/>
  <c r="Y38" i="3" l="1"/>
  <c r="Z38" i="3" s="1"/>
  <c r="X38" i="3"/>
  <c r="V38" i="3"/>
  <c r="T38" i="3"/>
  <c r="R38" i="3"/>
  <c r="P38" i="3"/>
  <c r="N38" i="3"/>
  <c r="L38" i="3"/>
  <c r="J38" i="3"/>
  <c r="H38" i="3"/>
  <c r="F38" i="3"/>
  <c r="Y30" i="3"/>
  <c r="Z30" i="3" s="1"/>
  <c r="X30" i="3"/>
  <c r="V30" i="3"/>
  <c r="T30" i="3"/>
  <c r="R30" i="3"/>
  <c r="P30" i="3"/>
  <c r="N30" i="3"/>
  <c r="L30" i="3"/>
  <c r="J30" i="3"/>
  <c r="H30" i="3"/>
  <c r="F30" i="3"/>
  <c r="E40" i="3" l="1"/>
  <c r="F19" i="3"/>
  <c r="H19" i="3"/>
  <c r="J19" i="3"/>
  <c r="L19" i="3"/>
  <c r="N19" i="3"/>
  <c r="P19" i="3"/>
  <c r="R19" i="3"/>
  <c r="T19" i="3"/>
  <c r="V19" i="3"/>
  <c r="X19" i="3"/>
  <c r="Y19" i="3"/>
  <c r="Z19" i="3" s="1"/>
  <c r="F26" i="3"/>
  <c r="H26" i="3"/>
  <c r="J26" i="3"/>
  <c r="L26" i="3"/>
  <c r="N26" i="3"/>
  <c r="P26" i="3"/>
  <c r="R26" i="3"/>
  <c r="T26" i="3"/>
  <c r="V26" i="3"/>
  <c r="X26" i="3"/>
  <c r="Y26" i="3"/>
  <c r="Z26" i="3" s="1"/>
  <c r="F27" i="3"/>
  <c r="H27" i="3"/>
  <c r="J27" i="3"/>
  <c r="L27" i="3"/>
  <c r="N27" i="3"/>
  <c r="P27" i="3"/>
  <c r="R27" i="3"/>
  <c r="T27" i="3"/>
  <c r="V27" i="3"/>
  <c r="X27" i="3"/>
  <c r="Y27" i="3"/>
  <c r="Z27" i="3" s="1"/>
  <c r="F28" i="3"/>
  <c r="H28" i="3"/>
  <c r="J28" i="3"/>
  <c r="L28" i="3"/>
  <c r="N28" i="3"/>
  <c r="P28" i="3"/>
  <c r="R28" i="3"/>
  <c r="T28" i="3"/>
  <c r="V28" i="3"/>
  <c r="X28" i="3"/>
  <c r="Y28" i="3"/>
  <c r="Z28" i="3" s="1"/>
  <c r="F29" i="3"/>
  <c r="H29" i="3"/>
  <c r="J29" i="3"/>
  <c r="L29" i="3"/>
  <c r="N29" i="3"/>
  <c r="P29" i="3"/>
  <c r="R29" i="3"/>
  <c r="T29" i="3"/>
  <c r="V29" i="3"/>
  <c r="X29" i="3"/>
  <c r="Y29" i="3"/>
  <c r="Z29" i="3" s="1"/>
  <c r="H18" i="2"/>
  <c r="H25" i="2"/>
  <c r="H11" i="2"/>
  <c r="H12" i="2"/>
  <c r="H13" i="2"/>
  <c r="H14" i="2"/>
  <c r="H15" i="2"/>
  <c r="H16" i="2"/>
  <c r="X39" i="3"/>
  <c r="X18" i="3"/>
  <c r="X17" i="3"/>
  <c r="X16" i="3"/>
  <c r="X15" i="3"/>
  <c r="X14" i="3"/>
  <c r="X13" i="3"/>
  <c r="X40" i="3" s="1"/>
  <c r="X12" i="3"/>
  <c r="V39" i="3"/>
  <c r="V18" i="3"/>
  <c r="V17" i="3"/>
  <c r="V16" i="3"/>
  <c r="V15" i="3"/>
  <c r="V14" i="3"/>
  <c r="V13" i="3"/>
  <c r="V12" i="3"/>
  <c r="T39" i="3"/>
  <c r="T18" i="3"/>
  <c r="T17" i="3"/>
  <c r="T16" i="3"/>
  <c r="T15" i="3"/>
  <c r="T14" i="3"/>
  <c r="T13" i="3"/>
  <c r="T12" i="3"/>
  <c r="R39" i="3"/>
  <c r="R18" i="3"/>
  <c r="R17" i="3"/>
  <c r="R16" i="3"/>
  <c r="R15" i="3"/>
  <c r="R14" i="3"/>
  <c r="R13" i="3"/>
  <c r="R12" i="3"/>
  <c r="P39" i="3"/>
  <c r="P18" i="3"/>
  <c r="P17" i="3"/>
  <c r="P16" i="3"/>
  <c r="P15" i="3"/>
  <c r="P14" i="3"/>
  <c r="P13" i="3"/>
  <c r="P12" i="3"/>
  <c r="N39" i="3"/>
  <c r="N18" i="3"/>
  <c r="N17" i="3"/>
  <c r="N16" i="3"/>
  <c r="N15" i="3"/>
  <c r="N14" i="3"/>
  <c r="N13" i="3"/>
  <c r="N12" i="3"/>
  <c r="L39" i="3"/>
  <c r="L18" i="3"/>
  <c r="L17" i="3"/>
  <c r="L16" i="3"/>
  <c r="L15" i="3"/>
  <c r="L14" i="3"/>
  <c r="L13" i="3"/>
  <c r="L12" i="3"/>
  <c r="J39" i="3"/>
  <c r="J18" i="3"/>
  <c r="J17" i="3"/>
  <c r="J16" i="3"/>
  <c r="J15" i="3"/>
  <c r="J14" i="3"/>
  <c r="J13" i="3"/>
  <c r="J12" i="3"/>
  <c r="H39" i="3"/>
  <c r="H18" i="3"/>
  <c r="H17" i="3"/>
  <c r="H16" i="3"/>
  <c r="H15" i="3"/>
  <c r="H14" i="3"/>
  <c r="H13" i="3"/>
  <c r="H12" i="3"/>
  <c r="H40" i="3" s="1"/>
  <c r="W40" i="3"/>
  <c r="U40" i="3"/>
  <c r="S40" i="3"/>
  <c r="Q40" i="3"/>
  <c r="O40" i="3"/>
  <c r="M40" i="3"/>
  <c r="K40" i="3"/>
  <c r="I40" i="3"/>
  <c r="G40" i="3"/>
  <c r="Y39" i="3"/>
  <c r="Z39" i="3" s="1"/>
  <c r="F39" i="3"/>
  <c r="Y18" i="3"/>
  <c r="Z18" i="3" s="1"/>
  <c r="F18" i="3"/>
  <c r="Y17" i="3"/>
  <c r="Z17" i="3" s="1"/>
  <c r="F17" i="3"/>
  <c r="Y16" i="3"/>
  <c r="Z16" i="3" s="1"/>
  <c r="F16" i="3"/>
  <c r="Y15" i="3"/>
  <c r="Z15" i="3" s="1"/>
  <c r="F15" i="3"/>
  <c r="Y14" i="3"/>
  <c r="Z14" i="3" s="1"/>
  <c r="F14" i="3"/>
  <c r="Y13" i="3"/>
  <c r="Z13" i="3" s="1"/>
  <c r="F13" i="3"/>
  <c r="Y12" i="3"/>
  <c r="Z12" i="3" s="1"/>
  <c r="F12" i="3"/>
  <c r="G39" i="2"/>
  <c r="H38" i="2"/>
  <c r="H28" i="2"/>
  <c r="H27" i="2"/>
  <c r="H26" i="2"/>
  <c r="T40" i="3"/>
  <c r="V40" i="3" l="1"/>
  <c r="N40" i="3"/>
  <c r="L40" i="3"/>
  <c r="R40" i="3"/>
  <c r="P40" i="3"/>
  <c r="J40" i="3"/>
  <c r="F40" i="3"/>
  <c r="Y40" i="3"/>
  <c r="Z40" i="3"/>
  <c r="H39" i="2"/>
</calcChain>
</file>

<file path=xl/sharedStrings.xml><?xml version="1.0" encoding="utf-8"?>
<sst xmlns="http://schemas.openxmlformats.org/spreadsheetml/2006/main" count="199" uniqueCount="114">
  <si>
    <t>Origine</t>
  </si>
  <si>
    <t xml:space="preserve"> </t>
  </si>
  <si>
    <t>France</t>
  </si>
  <si>
    <t>Prod. Locale France</t>
  </si>
  <si>
    <t>Cat. I</t>
  </si>
  <si>
    <t>Panier Malin</t>
  </si>
  <si>
    <t>Baby Malin</t>
  </si>
  <si>
    <t>100 % Local</t>
  </si>
  <si>
    <t>Baby Fruits</t>
  </si>
  <si>
    <t>Baby Légumes</t>
  </si>
  <si>
    <t>Nom - adresse</t>
  </si>
  <si>
    <t>Produits</t>
  </si>
  <si>
    <t>Variété</t>
  </si>
  <si>
    <t>Conditionnement</t>
  </si>
  <si>
    <t>Prix Unit. TTC</t>
  </si>
  <si>
    <t>Nbre de colis</t>
  </si>
  <si>
    <t>Montant</t>
  </si>
  <si>
    <t>Paniers</t>
  </si>
  <si>
    <t>Panier des Gourmets</t>
  </si>
  <si>
    <t>5 kg</t>
  </si>
  <si>
    <t>12 pièces</t>
  </si>
  <si>
    <t>Légumes</t>
  </si>
  <si>
    <t>"Agata"</t>
  </si>
  <si>
    <t xml:space="preserve">10 kg </t>
  </si>
  <si>
    <t>Bio</t>
  </si>
  <si>
    <t>Oeufs "BIO"</t>
  </si>
  <si>
    <t>Boîte de 6</t>
  </si>
  <si>
    <t>Rappel :</t>
  </si>
  <si>
    <t>Jour de livraison :</t>
  </si>
  <si>
    <t>Heure de livraison souhaitée :</t>
  </si>
  <si>
    <t>Remarques :</t>
  </si>
  <si>
    <t>NOM - ADRESSE</t>
  </si>
  <si>
    <t>Condit.</t>
  </si>
  <si>
    <t>Prix Unitaire TTC</t>
  </si>
  <si>
    <t>TOTAL</t>
  </si>
  <si>
    <t>Qté</t>
  </si>
  <si>
    <t>10 kg</t>
  </si>
  <si>
    <t>BIO</t>
  </si>
  <si>
    <t>Total</t>
  </si>
  <si>
    <r>
      <t xml:space="preserve">Pommes "Golden" </t>
    </r>
    <r>
      <rPr>
        <b/>
        <i/>
        <sz val="8"/>
        <rFont val="Book Antiqua"/>
        <family val="1"/>
      </rPr>
      <t>Cat. I</t>
    </r>
  </si>
  <si>
    <r>
      <t xml:space="preserve">Pommes Bicolores </t>
    </r>
    <r>
      <rPr>
        <b/>
        <i/>
        <sz val="8"/>
        <rFont val="Book Antiqua"/>
        <family val="1"/>
      </rPr>
      <t>Cat. I</t>
    </r>
  </si>
  <si>
    <r>
      <t xml:space="preserve">Trio Pommes Poires - Bananes </t>
    </r>
    <r>
      <rPr>
        <b/>
        <i/>
        <sz val="8"/>
        <rFont val="Book Antiqua"/>
        <family val="1"/>
      </rPr>
      <t>Cat.I</t>
    </r>
  </si>
  <si>
    <t>Bon de commande</t>
  </si>
  <si>
    <r>
      <t xml:space="preserve">Pommes Golden </t>
    </r>
    <r>
      <rPr>
        <b/>
        <i/>
        <sz val="11"/>
        <rFont val="Book Antiqua"/>
        <family val="1"/>
      </rPr>
      <t>Cat. I</t>
    </r>
  </si>
  <si>
    <r>
      <t>Pommes Bicolores</t>
    </r>
    <r>
      <rPr>
        <b/>
        <sz val="12"/>
        <rFont val="Book Antiqua"/>
        <family val="1"/>
      </rPr>
      <t xml:space="preserve"> </t>
    </r>
    <r>
      <rPr>
        <b/>
        <i/>
        <sz val="12"/>
        <rFont val="Book Antiqua"/>
        <family val="1"/>
      </rPr>
      <t>Cat. I</t>
    </r>
  </si>
  <si>
    <r>
      <t xml:space="preserve">Pomélos </t>
    </r>
    <r>
      <rPr>
        <b/>
        <i/>
        <sz val="11"/>
        <rFont val="Book Antiqua"/>
        <family val="1"/>
      </rPr>
      <t>Cat. I</t>
    </r>
  </si>
  <si>
    <r>
      <t xml:space="preserve">Trio Pommes - Poires - Bananes </t>
    </r>
    <r>
      <rPr>
        <b/>
        <i/>
        <sz val="11"/>
        <rFont val="Book Antiqua"/>
        <family val="1"/>
      </rPr>
      <t>Cat.I</t>
    </r>
  </si>
  <si>
    <r>
      <t xml:space="preserve">Oranges à Jus </t>
    </r>
    <r>
      <rPr>
        <b/>
        <i/>
        <sz val="10"/>
        <rFont val="Book Antiqua"/>
        <family val="1"/>
      </rPr>
      <t>Cat. I</t>
    </r>
  </si>
  <si>
    <t>Afrique du Sud</t>
  </si>
  <si>
    <t>Env. 4 kg</t>
  </si>
  <si>
    <r>
      <t xml:space="preserve">Pomélos  </t>
    </r>
    <r>
      <rPr>
        <b/>
        <i/>
        <sz val="8"/>
        <rFont val="Book Antiqua"/>
        <family val="1"/>
      </rPr>
      <t>Cat. I</t>
    </r>
  </si>
  <si>
    <t>Fruits</t>
  </si>
  <si>
    <t>"Star Ruby"</t>
  </si>
  <si>
    <r>
      <rPr>
        <b/>
        <sz val="20"/>
        <rFont val="Book Antiqua"/>
        <family val="1"/>
      </rPr>
      <t>L’indispensable</t>
    </r>
    <r>
      <rPr>
        <b/>
        <sz val="12"/>
        <rFont val="Book Antiqua"/>
        <family val="1"/>
      </rPr>
      <t xml:space="preserve">
Ce produit vous sera proposé toutes les premières semaine de chaque mois</t>
    </r>
  </si>
  <si>
    <t>Assortiments : Oignons jaunes 1,3 kg, Oignons rouges 1 kg, Oignons blancs 1 kg, 3 têtes d’Ail violet (env. 300 grs), Echalotes 500 grs, 1 sachet Thym Laurier. Cat. I</t>
  </si>
  <si>
    <t>France Espagne</t>
  </si>
  <si>
    <r>
      <t xml:space="preserve">L'indispensable </t>
    </r>
    <r>
      <rPr>
        <b/>
        <i/>
        <sz val="8"/>
        <rFont val="Book Antiqua"/>
        <family val="1"/>
      </rPr>
      <t>Cat. I</t>
    </r>
  </si>
  <si>
    <t>Environ 4 kg</t>
  </si>
  <si>
    <t>Baby Multi "Potages - Veloutés"</t>
  </si>
  <si>
    <r>
      <t xml:space="preserve">Champignons de Paris </t>
    </r>
    <r>
      <rPr>
        <b/>
        <i/>
        <sz val="12"/>
        <rFont val="Book Antiqua"/>
        <family val="1"/>
      </rPr>
      <t>Cat. I</t>
    </r>
  </si>
  <si>
    <t>Hollande</t>
  </si>
  <si>
    <t>4 x 500 gr</t>
  </si>
  <si>
    <t>Barquettes 500 grs</t>
  </si>
  <si>
    <r>
      <t xml:space="preserve">Pommes de terre </t>
    </r>
    <r>
      <rPr>
        <b/>
        <i/>
        <sz val="12"/>
        <rFont val="Book Antiqua"/>
        <family val="1"/>
      </rPr>
      <t>Cat. I</t>
    </r>
  </si>
  <si>
    <r>
      <t xml:space="preserve">Epinards frais </t>
    </r>
    <r>
      <rPr>
        <b/>
        <i/>
        <sz val="12"/>
        <rFont val="Book Antiqua"/>
        <family val="1"/>
      </rPr>
      <t>Cat. I</t>
    </r>
  </si>
  <si>
    <t>3 kg</t>
  </si>
  <si>
    <r>
      <rPr>
        <b/>
        <sz val="18"/>
        <rFont val="Book Antiqua"/>
        <family val="1"/>
      </rPr>
      <t>Poireaux</t>
    </r>
    <r>
      <rPr>
        <b/>
        <sz val="16"/>
        <rFont val="Book Antiqua"/>
        <family val="1"/>
      </rPr>
      <t xml:space="preserve"> </t>
    </r>
    <r>
      <rPr>
        <b/>
        <i/>
        <sz val="12"/>
        <rFont val="Book Antiqua"/>
        <family val="1"/>
      </rPr>
      <t>Cat. I</t>
    </r>
  </si>
  <si>
    <r>
      <t xml:space="preserve">Trio de Cucurbitacées </t>
    </r>
    <r>
      <rPr>
        <b/>
        <i/>
        <sz val="11"/>
        <rFont val="Book Antiqua"/>
        <family val="1"/>
      </rPr>
      <t>Cat.I</t>
    </r>
  </si>
  <si>
    <t>3 pièces</t>
  </si>
  <si>
    <t>1 Courge muscade env. 4 kg    1 Potimaron env. 1,6 kg           1 Butternit env. 1,3 kg</t>
  </si>
  <si>
    <r>
      <t>Poireaux</t>
    </r>
    <r>
      <rPr>
        <b/>
        <i/>
        <sz val="14"/>
        <rFont val="Book Antiqua"/>
        <family val="1"/>
      </rPr>
      <t xml:space="preserve"> </t>
    </r>
    <r>
      <rPr>
        <b/>
        <i/>
        <sz val="8"/>
        <rFont val="Book Antiqua"/>
        <family val="1"/>
      </rPr>
      <t>Cat. I</t>
    </r>
  </si>
  <si>
    <t>"Cueillis mains"</t>
  </si>
  <si>
    <r>
      <t xml:space="preserve">Champignons de Paris </t>
    </r>
    <r>
      <rPr>
        <b/>
        <i/>
        <sz val="8"/>
        <color indexed="8"/>
        <rFont val="Book Antiqua"/>
        <family val="1"/>
      </rPr>
      <t>Cat. I</t>
    </r>
  </si>
  <si>
    <r>
      <t xml:space="preserve">Epinards frais "Cueillis mains" </t>
    </r>
    <r>
      <rPr>
        <b/>
        <i/>
        <sz val="8"/>
        <color indexed="8"/>
        <rFont val="Book Antiqua"/>
        <family val="1"/>
      </rPr>
      <t>Cat. I</t>
    </r>
  </si>
  <si>
    <r>
      <t>Pommes de terre "Agata"</t>
    </r>
    <r>
      <rPr>
        <b/>
        <sz val="8"/>
        <rFont val="Book Antiqua"/>
        <family val="1"/>
      </rPr>
      <t xml:space="preserve"> </t>
    </r>
    <r>
      <rPr>
        <b/>
        <i/>
        <sz val="8"/>
        <rFont val="Book Antiqua"/>
        <family val="1"/>
      </rPr>
      <t>Cat. I</t>
    </r>
  </si>
  <si>
    <t>1 kg</t>
  </si>
  <si>
    <r>
      <t xml:space="preserve">Chou Kale "Cueillis mains" </t>
    </r>
    <r>
      <rPr>
        <b/>
        <i/>
        <sz val="8"/>
        <color indexed="8"/>
        <rFont val="Book Antiqua"/>
        <family val="1"/>
      </rPr>
      <t>Cat. I</t>
    </r>
  </si>
  <si>
    <t>Prod. Loc France - Rép. Dominicaine</t>
  </si>
  <si>
    <r>
      <t xml:space="preserve">Chou Kale </t>
    </r>
    <r>
      <rPr>
        <b/>
        <i/>
        <sz val="12"/>
        <rFont val="Book Antiqua"/>
        <family val="1"/>
      </rPr>
      <t>Cat. I</t>
    </r>
  </si>
  <si>
    <r>
      <t xml:space="preserve">Clémentines </t>
    </r>
    <r>
      <rPr>
        <b/>
        <i/>
        <sz val="10"/>
        <rFont val="Book Antiqua"/>
        <family val="1"/>
      </rPr>
      <t>Cat. I</t>
    </r>
  </si>
  <si>
    <t>4 kg</t>
  </si>
  <si>
    <t>Espagne</t>
  </si>
  <si>
    <t>Rép. Dominicaine - Espagne</t>
  </si>
  <si>
    <r>
      <t xml:space="preserve">Duo Bananes - Clémentines </t>
    </r>
    <r>
      <rPr>
        <b/>
        <i/>
        <sz val="10"/>
        <rFont val="Book Antiqua"/>
        <family val="1"/>
      </rPr>
      <t>Cat. I</t>
    </r>
  </si>
  <si>
    <t>2 x 2 kg</t>
  </si>
  <si>
    <r>
      <t xml:space="preserve">Kaki pomme </t>
    </r>
    <r>
      <rPr>
        <b/>
        <i/>
        <sz val="10"/>
        <rFont val="Book Antiqua"/>
        <family val="1"/>
      </rPr>
      <t>Cat. I</t>
    </r>
  </si>
  <si>
    <t>"Persimon"</t>
  </si>
  <si>
    <r>
      <t xml:space="preserve">Duo Bananes - Clémentines  </t>
    </r>
    <r>
      <rPr>
        <b/>
        <i/>
        <sz val="8"/>
        <rFont val="Book Antiqua"/>
        <family val="1"/>
      </rPr>
      <t>Cat. I</t>
    </r>
    <r>
      <rPr>
        <b/>
        <sz val="14"/>
        <rFont val="Book Antiqua"/>
        <family val="1"/>
      </rPr>
      <t xml:space="preserve"> </t>
    </r>
  </si>
  <si>
    <r>
      <t xml:space="preserve">Mâches </t>
    </r>
    <r>
      <rPr>
        <b/>
        <i/>
        <sz val="12"/>
        <rFont val="Book Antiqua"/>
        <family val="1"/>
      </rPr>
      <t>Cat. I</t>
    </r>
  </si>
  <si>
    <r>
      <t xml:space="preserve">Mâches </t>
    </r>
    <r>
      <rPr>
        <b/>
        <i/>
        <sz val="8"/>
        <color indexed="8"/>
        <rFont val="Book Antiqua"/>
        <family val="1"/>
      </rPr>
      <t>Cat. I</t>
    </r>
  </si>
  <si>
    <r>
      <t xml:space="preserve">Clémentines  </t>
    </r>
    <r>
      <rPr>
        <b/>
        <i/>
        <sz val="8"/>
        <rFont val="Book Antiqua"/>
        <family val="1"/>
      </rPr>
      <t>Cat. I</t>
    </r>
    <r>
      <rPr>
        <b/>
        <sz val="14"/>
        <rFont val="Book Antiqua"/>
        <family val="1"/>
      </rPr>
      <t xml:space="preserve">  </t>
    </r>
  </si>
  <si>
    <r>
      <t xml:space="preserve">Orange à Jus  </t>
    </r>
    <r>
      <rPr>
        <b/>
        <i/>
        <sz val="8"/>
        <rFont val="Book Antiqua"/>
        <family val="1"/>
      </rPr>
      <t>Cat. I</t>
    </r>
    <r>
      <rPr>
        <b/>
        <sz val="14"/>
        <rFont val="Book Antiqua"/>
        <family val="1"/>
      </rPr>
      <t xml:space="preserve">  </t>
    </r>
  </si>
  <si>
    <r>
      <t xml:space="preserve">Kaki pomme  </t>
    </r>
    <r>
      <rPr>
        <b/>
        <i/>
        <sz val="8"/>
        <rFont val="Book Antiqua"/>
        <family val="1"/>
      </rPr>
      <t>Cat. I</t>
    </r>
    <r>
      <rPr>
        <b/>
        <sz val="14"/>
        <rFont val="Book Antiqua"/>
        <family val="1"/>
      </rPr>
      <t xml:space="preserve">  </t>
    </r>
  </si>
  <si>
    <r>
      <t xml:space="preserve">Trio de cucurbitacées </t>
    </r>
    <r>
      <rPr>
        <b/>
        <i/>
        <sz val="8"/>
        <color indexed="8"/>
        <rFont val="Book Antiqua"/>
        <family val="1"/>
      </rPr>
      <t xml:space="preserve">Cat. I   </t>
    </r>
    <r>
      <rPr>
        <b/>
        <sz val="16"/>
        <color indexed="8"/>
        <rFont val="Book Antiqua"/>
        <family val="1"/>
      </rPr>
      <t>Promotion</t>
    </r>
  </si>
  <si>
    <r>
      <t xml:space="preserve">Kiwis </t>
    </r>
    <r>
      <rPr>
        <b/>
        <i/>
        <sz val="10"/>
        <rFont val="Book Antiqua"/>
        <family val="1"/>
      </rPr>
      <t>Cat. I</t>
    </r>
  </si>
  <si>
    <t>"Hayward"</t>
  </si>
  <si>
    <t>Italie</t>
  </si>
  <si>
    <r>
      <t xml:space="preserve">Kiwis "Hayward" </t>
    </r>
    <r>
      <rPr>
        <b/>
        <i/>
        <sz val="8"/>
        <rFont val="Book Antiqua"/>
        <family val="1"/>
      </rPr>
      <t>Cat. I</t>
    </r>
    <r>
      <rPr>
        <b/>
        <sz val="14"/>
        <rFont val="Book Antiqua"/>
        <family val="1"/>
      </rPr>
      <t xml:space="preserve">  </t>
    </r>
  </si>
  <si>
    <t>Date : Mercredi 22/11/2017
Présélection pour la semaine 48-2017
Date de commande :
Lundi 27/11/2017 Avant 17h00.</t>
  </si>
  <si>
    <t>"Cléménulès"</t>
  </si>
  <si>
    <t>"Valencia"</t>
  </si>
  <si>
    <t>Floride</t>
  </si>
  <si>
    <r>
      <t xml:space="preserve">Carottes non Lavées </t>
    </r>
    <r>
      <rPr>
        <b/>
        <i/>
        <sz val="12"/>
        <rFont val="Book Antiqua"/>
        <family val="1"/>
      </rPr>
      <t>Cat. I</t>
    </r>
  </si>
  <si>
    <t>4 Pomélos - 7 Citrons jaunes     14 kiwis - 2,500 kg Oranges à jus</t>
  </si>
  <si>
    <t>Env. 6 kg</t>
  </si>
  <si>
    <t>Floride - Espagne Italie - AFS</t>
  </si>
  <si>
    <r>
      <t xml:space="preserve">Le P'tit déjeuner </t>
    </r>
    <r>
      <rPr>
        <b/>
        <i/>
        <sz val="10"/>
        <rFont val="Book Antiqua"/>
        <family val="1"/>
      </rPr>
      <t>Cat. I</t>
    </r>
  </si>
  <si>
    <r>
      <t xml:space="preserve">Le P'tit déjeuner </t>
    </r>
    <r>
      <rPr>
        <b/>
        <i/>
        <sz val="9"/>
        <rFont val="Book Antiqua"/>
        <family val="1"/>
      </rPr>
      <t>Cat. I</t>
    </r>
  </si>
  <si>
    <r>
      <t xml:space="preserve">Méli-mélo de pommes </t>
    </r>
    <r>
      <rPr>
        <b/>
        <i/>
        <sz val="9"/>
        <rFont val="Book Antiqua"/>
        <family val="1"/>
      </rPr>
      <t>Cat. I</t>
    </r>
  </si>
  <si>
    <t>6 Royal Gala - 6 Golden               6 Granny smith - 6 Canada</t>
  </si>
  <si>
    <r>
      <t xml:space="preserve">Carottes Non Lavées </t>
    </r>
    <r>
      <rPr>
        <b/>
        <i/>
        <sz val="8"/>
        <color indexed="8"/>
        <rFont val="Book Antiqua"/>
        <family val="1"/>
      </rPr>
      <t>Cat. I</t>
    </r>
  </si>
  <si>
    <t xml:space="preserve">environ 6 kg  </t>
  </si>
  <si>
    <t xml:space="preserve">environ 4 kg  </t>
  </si>
  <si>
    <r>
      <t xml:space="preserve">Méli-mélo de pommes </t>
    </r>
    <r>
      <rPr>
        <b/>
        <i/>
        <sz val="8"/>
        <rFont val="Book Antiqua"/>
        <family val="1"/>
      </rPr>
      <t>Cat. 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</si>
</sst>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$-F800]dddd\,\ mmmm\ dd\,\ yyyy"/>
    <numFmt numFmtId="165" formatCode="[$-F800]dddd\,\ mm\ dd\,\ yyyy"/>
    <numFmt numFmtId="166" formatCode="#,##0_ ;\-#,##0\ "/>
  </numFmts>
  <fonts count="44" x14ac:knownFonts="1">
    <font>
      <sz val="10"/>
      <name val="Arial"/>
      <family val="2"/>
    </font>
    <font>
      <sz val="10"/>
      <name val="Arial"/>
      <family val="2"/>
    </font>
    <font>
      <sz val="10"/>
      <name val="Book Antiqua"/>
      <family val="1"/>
    </font>
    <font>
      <b/>
      <sz val="16"/>
      <name val="Book Antiqua"/>
      <family val="1"/>
    </font>
    <font>
      <b/>
      <sz val="18"/>
      <name val="Book Antiqua"/>
      <family val="1"/>
    </font>
    <font>
      <b/>
      <sz val="12"/>
      <name val="Book Antiqua"/>
      <family val="1"/>
    </font>
    <font>
      <b/>
      <i/>
      <sz val="14"/>
      <name val="Book Antiqua"/>
      <family val="1"/>
    </font>
    <font>
      <b/>
      <i/>
      <sz val="18"/>
      <name val="Book Antiqua"/>
      <family val="1"/>
    </font>
    <font>
      <b/>
      <u/>
      <sz val="10"/>
      <name val="Book Antiqua"/>
      <family val="1"/>
    </font>
    <font>
      <b/>
      <sz val="24"/>
      <name val="Book Antiqua"/>
      <family val="1"/>
    </font>
    <font>
      <b/>
      <sz val="10"/>
      <name val="Book Antiqua"/>
      <family val="1"/>
    </font>
    <font>
      <i/>
      <u/>
      <sz val="18"/>
      <name val="Book Antiqua"/>
      <family val="1"/>
    </font>
    <font>
      <b/>
      <sz val="14"/>
      <name val="Book Antiqua"/>
      <family val="1"/>
    </font>
    <font>
      <b/>
      <sz val="11"/>
      <name val="Book Antiqua"/>
      <family val="1"/>
    </font>
    <font>
      <b/>
      <i/>
      <sz val="12"/>
      <name val="Book Antiqua"/>
      <family val="1"/>
    </font>
    <font>
      <sz val="11"/>
      <name val="Book Antiqua"/>
      <family val="1"/>
    </font>
    <font>
      <sz val="11"/>
      <color indexed="12"/>
      <name val="Book Antiqua"/>
      <family val="1"/>
    </font>
    <font>
      <b/>
      <sz val="11"/>
      <color indexed="12"/>
      <name val="Book Antiqua"/>
      <family val="1"/>
    </font>
    <font>
      <b/>
      <u/>
      <sz val="12"/>
      <color indexed="12"/>
      <name val="Book Antiqua"/>
      <family val="1"/>
    </font>
    <font>
      <b/>
      <u/>
      <sz val="14"/>
      <color indexed="12"/>
      <name val="Book Antiqua"/>
      <family val="1"/>
    </font>
    <font>
      <b/>
      <i/>
      <sz val="8"/>
      <name val="Book Antiqua"/>
      <family val="1"/>
    </font>
    <font>
      <b/>
      <i/>
      <sz val="11"/>
      <name val="Book Antiqua"/>
      <family val="1"/>
    </font>
    <font>
      <b/>
      <u/>
      <sz val="16"/>
      <name val="Comfortaa"/>
      <family val="2"/>
    </font>
    <font>
      <sz val="18"/>
      <name val="Book Antiqua"/>
      <family val="1"/>
    </font>
    <font>
      <sz val="12"/>
      <name val="Book Antiqua"/>
      <family val="1"/>
    </font>
    <font>
      <b/>
      <i/>
      <sz val="10"/>
      <name val="Book Antiqua"/>
      <family val="1"/>
    </font>
    <font>
      <b/>
      <u/>
      <sz val="14"/>
      <color rgb="FFFF0000"/>
      <name val="Book Antiqua"/>
      <family val="1"/>
    </font>
    <font>
      <b/>
      <sz val="10"/>
      <color theme="1"/>
      <name val="Book Antiqua"/>
      <family val="1"/>
    </font>
    <font>
      <b/>
      <sz val="14"/>
      <color theme="1"/>
      <name val="Book Antiqua"/>
      <family val="1"/>
    </font>
    <font>
      <b/>
      <i/>
      <sz val="14"/>
      <color theme="1"/>
      <name val="Book Antiqua"/>
      <family val="1"/>
    </font>
    <font>
      <b/>
      <sz val="12"/>
      <color theme="1"/>
      <name val="Book Antiqua"/>
      <family val="1"/>
    </font>
    <font>
      <b/>
      <sz val="48"/>
      <color rgb="FFFFFFFF"/>
      <name val="Comfortaa"/>
      <family val="2"/>
    </font>
    <font>
      <b/>
      <i/>
      <sz val="18"/>
      <color theme="0"/>
      <name val="Book Antiqua"/>
      <family val="1"/>
    </font>
    <font>
      <b/>
      <i/>
      <sz val="20"/>
      <color rgb="FFFF0000"/>
      <name val="Book Antiqua"/>
      <family val="1"/>
    </font>
    <font>
      <b/>
      <u/>
      <sz val="22"/>
      <color rgb="FFFF0000"/>
      <name val="Comfortaa"/>
      <family val="2"/>
    </font>
    <font>
      <b/>
      <i/>
      <u/>
      <sz val="14"/>
      <color theme="1"/>
      <name val="Book Antiqua"/>
      <family val="1"/>
    </font>
    <font>
      <b/>
      <i/>
      <sz val="20"/>
      <name val="Book Antiqua"/>
      <family val="1"/>
    </font>
    <font>
      <b/>
      <sz val="20"/>
      <name val="Book Antiqua"/>
      <family val="1"/>
    </font>
    <font>
      <b/>
      <i/>
      <sz val="8"/>
      <color indexed="8"/>
      <name val="Book Antiqua"/>
      <family val="1"/>
    </font>
    <font>
      <b/>
      <sz val="8"/>
      <name val="Book Antiqua"/>
      <family val="1"/>
    </font>
    <font>
      <b/>
      <u/>
      <sz val="16"/>
      <color rgb="FFFF0000"/>
      <name val="Comfortaa"/>
      <family val="2"/>
    </font>
    <font>
      <b/>
      <sz val="16"/>
      <color indexed="8"/>
      <name val="Book Antiqua"/>
      <family val="1"/>
    </font>
    <font>
      <b/>
      <i/>
      <sz val="16"/>
      <name val="Book Antiqua"/>
      <family val="1"/>
    </font>
    <font>
      <b/>
      <i/>
      <sz val="9"/>
      <name val="Book Antiqua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7C80"/>
        <bgColor indexed="64"/>
      </patternFill>
    </fill>
  </fills>
  <borders count="102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256">
    <xf numFmtId="0" fontId="0" fillId="0" borderId="0" xfId="0"/>
    <xf numFmtId="0" fontId="2" fillId="2" borderId="0" xfId="2" applyFont="1" applyFill="1" applyAlignment="1">
      <alignment vertical="center"/>
    </xf>
    <xf numFmtId="0" fontId="2" fillId="0" borderId="0" xfId="2" applyFont="1" applyAlignment="1">
      <alignment vertical="center"/>
    </xf>
    <xf numFmtId="0" fontId="10" fillId="0" borderId="1" xfId="2" applyFont="1" applyFill="1" applyBorder="1" applyAlignment="1">
      <alignment vertical="center"/>
    </xf>
    <xf numFmtId="0" fontId="20" fillId="0" borderId="1" xfId="2" applyFont="1" applyFill="1" applyBorder="1" applyAlignment="1">
      <alignment vertical="center"/>
    </xf>
    <xf numFmtId="0" fontId="10" fillId="0" borderId="1" xfId="2" applyFont="1" applyFill="1" applyBorder="1" applyAlignment="1">
      <alignment horizontal="left" vertical="center"/>
    </xf>
    <xf numFmtId="0" fontId="15" fillId="0" borderId="0" xfId="3" applyFont="1" applyFill="1" applyAlignment="1" applyProtection="1">
      <alignment vertical="center"/>
    </xf>
    <xf numFmtId="0" fontId="13" fillId="0" borderId="0" xfId="3" applyFont="1" applyFill="1" applyAlignment="1" applyProtection="1"/>
    <xf numFmtId="164" fontId="19" fillId="0" borderId="0" xfId="3" applyNumberFormat="1" applyFont="1" applyFill="1" applyBorder="1" applyAlignment="1" applyProtection="1">
      <alignment vertical="center"/>
    </xf>
    <xf numFmtId="0" fontId="13" fillId="0" borderId="0" xfId="3" applyFont="1" applyFill="1" applyAlignment="1" applyProtection="1">
      <alignment vertical="center"/>
    </xf>
    <xf numFmtId="0" fontId="5" fillId="0" borderId="0" xfId="3" applyFont="1" applyFill="1" applyAlignment="1" applyProtection="1">
      <alignment vertical="center"/>
    </xf>
    <xf numFmtId="0" fontId="2" fillId="0" borderId="2" xfId="3" applyFont="1" applyFill="1" applyBorder="1" applyAlignment="1" applyProtection="1">
      <alignment horizontal="center" vertical="center"/>
      <protection locked="0"/>
    </xf>
    <xf numFmtId="44" fontId="2" fillId="0" borderId="3" xfId="3" applyNumberFormat="1" applyFont="1" applyFill="1" applyBorder="1" applyAlignment="1" applyProtection="1">
      <alignment horizontal="center" vertical="center"/>
    </xf>
    <xf numFmtId="166" fontId="2" fillId="0" borderId="4" xfId="3" applyNumberFormat="1" applyFont="1" applyFill="1" applyBorder="1" applyAlignment="1" applyProtection="1">
      <alignment horizontal="center" vertical="center"/>
      <protection locked="0"/>
    </xf>
    <xf numFmtId="0" fontId="2" fillId="0" borderId="4" xfId="3" applyFont="1" applyFill="1" applyBorder="1" applyAlignment="1" applyProtection="1">
      <alignment horizontal="center" vertical="center"/>
      <protection locked="0"/>
    </xf>
    <xf numFmtId="0" fontId="10" fillId="0" borderId="4" xfId="3" applyFont="1" applyFill="1" applyBorder="1" applyAlignment="1" applyProtection="1">
      <alignment horizontal="center" vertical="center"/>
    </xf>
    <xf numFmtId="44" fontId="10" fillId="0" borderId="5" xfId="3" applyNumberFormat="1" applyFont="1" applyFill="1" applyBorder="1" applyAlignment="1" applyProtection="1">
      <alignment horizontal="center" vertical="center"/>
    </xf>
    <xf numFmtId="8" fontId="15" fillId="0" borderId="0" xfId="3" applyNumberFormat="1" applyFont="1" applyFill="1" applyAlignment="1" applyProtection="1">
      <alignment vertical="center"/>
    </xf>
    <xf numFmtId="0" fontId="2" fillId="0" borderId="6" xfId="3" applyFont="1" applyFill="1" applyBorder="1" applyAlignment="1" applyProtection="1">
      <alignment horizontal="center" vertical="center"/>
      <protection locked="0"/>
    </xf>
    <xf numFmtId="44" fontId="2" fillId="0" borderId="7" xfId="3" applyNumberFormat="1" applyFont="1" applyFill="1" applyBorder="1" applyAlignment="1" applyProtection="1">
      <alignment horizontal="center" vertical="center"/>
    </xf>
    <xf numFmtId="166" fontId="2" fillId="0" borderId="8" xfId="3" applyNumberFormat="1" applyFont="1" applyFill="1" applyBorder="1" applyAlignment="1" applyProtection="1">
      <alignment horizontal="center" vertical="center"/>
      <protection locked="0"/>
    </xf>
    <xf numFmtId="0" fontId="2" fillId="0" borderId="8" xfId="3" applyFont="1" applyFill="1" applyBorder="1" applyAlignment="1" applyProtection="1">
      <alignment horizontal="center" vertical="center"/>
      <protection locked="0"/>
    </xf>
    <xf numFmtId="0" fontId="10" fillId="0" borderId="8" xfId="3" applyFont="1" applyFill="1" applyBorder="1" applyAlignment="1" applyProtection="1">
      <alignment horizontal="center" vertical="center"/>
    </xf>
    <xf numFmtId="44" fontId="10" fillId="0" borderId="9" xfId="3" applyNumberFormat="1" applyFont="1" applyFill="1" applyBorder="1" applyAlignment="1" applyProtection="1">
      <alignment horizontal="center" vertical="center"/>
    </xf>
    <xf numFmtId="0" fontId="2" fillId="0" borderId="10" xfId="3" applyFont="1" applyFill="1" applyBorder="1" applyAlignment="1" applyProtection="1">
      <alignment horizontal="center" vertical="center"/>
      <protection locked="0"/>
    </xf>
    <xf numFmtId="44" fontId="2" fillId="0" borderId="7" xfId="3" applyNumberFormat="1" applyFont="1" applyFill="1" applyBorder="1" applyAlignment="1" applyProtection="1">
      <alignment vertical="center"/>
    </xf>
    <xf numFmtId="44" fontId="2" fillId="0" borderId="11" xfId="3" applyNumberFormat="1" applyFont="1" applyFill="1" applyBorder="1" applyAlignment="1" applyProtection="1">
      <alignment horizontal="center" vertical="center"/>
    </xf>
    <xf numFmtId="0" fontId="2" fillId="0" borderId="12" xfId="3" applyFont="1" applyFill="1" applyBorder="1" applyAlignment="1" applyProtection="1">
      <alignment horizontal="center" vertical="center"/>
      <protection locked="0"/>
    </xf>
    <xf numFmtId="0" fontId="10" fillId="0" borderId="12" xfId="3" applyFont="1" applyFill="1" applyBorder="1" applyAlignment="1" applyProtection="1">
      <alignment horizontal="center" vertical="center"/>
    </xf>
    <xf numFmtId="44" fontId="10" fillId="0" borderId="13" xfId="3" applyNumberFormat="1" applyFont="1" applyFill="1" applyBorder="1" applyAlignment="1" applyProtection="1">
      <alignment horizontal="center" vertical="center"/>
    </xf>
    <xf numFmtId="0" fontId="2" fillId="0" borderId="14" xfId="3" applyFont="1" applyFill="1" applyBorder="1" applyAlignment="1" applyProtection="1">
      <alignment horizontal="center" vertical="center"/>
      <protection locked="0"/>
    </xf>
    <xf numFmtId="44" fontId="2" fillId="0" borderId="15" xfId="3" applyNumberFormat="1" applyFont="1" applyFill="1" applyBorder="1" applyAlignment="1" applyProtection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  <protection locked="0"/>
    </xf>
    <xf numFmtId="0" fontId="10" fillId="0" borderId="16" xfId="3" applyFont="1" applyFill="1" applyBorder="1" applyAlignment="1" applyProtection="1">
      <alignment horizontal="center" vertical="center"/>
    </xf>
    <xf numFmtId="0" fontId="2" fillId="0" borderId="17" xfId="3" applyFont="1" applyFill="1" applyBorder="1" applyAlignment="1" applyProtection="1">
      <alignment horizontal="center" vertical="center"/>
      <protection locked="0"/>
    </xf>
    <xf numFmtId="44" fontId="2" fillId="0" borderId="18" xfId="3" applyNumberFormat="1" applyFont="1" applyFill="1" applyBorder="1" applyAlignment="1" applyProtection="1">
      <alignment horizontal="center" vertical="center"/>
    </xf>
    <xf numFmtId="0" fontId="2" fillId="0" borderId="19" xfId="3" applyFont="1" applyFill="1" applyBorder="1" applyAlignment="1" applyProtection="1">
      <alignment horizontal="center" vertical="center"/>
      <protection locked="0"/>
    </xf>
    <xf numFmtId="0" fontId="10" fillId="0" borderId="19" xfId="3" applyFont="1" applyFill="1" applyBorder="1" applyAlignment="1" applyProtection="1">
      <alignment horizontal="center" vertical="center"/>
    </xf>
    <xf numFmtId="44" fontId="10" fillId="0" borderId="20" xfId="3" applyNumberFormat="1" applyFont="1" applyFill="1" applyBorder="1" applyAlignment="1" applyProtection="1">
      <alignment horizontal="center" vertical="center"/>
    </xf>
    <xf numFmtId="0" fontId="2" fillId="0" borderId="21" xfId="3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165" fontId="26" fillId="0" borderId="0" xfId="3" applyNumberFormat="1" applyFont="1" applyFill="1" applyBorder="1" applyAlignment="1" applyProtection="1">
      <alignment vertical="center"/>
    </xf>
    <xf numFmtId="0" fontId="12" fillId="0" borderId="0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vertical="center"/>
    </xf>
    <xf numFmtId="1" fontId="3" fillId="0" borderId="0" xfId="3" applyNumberFormat="1" applyFont="1" applyFill="1" applyBorder="1" applyAlignment="1" applyProtection="1">
      <alignment vertical="center"/>
    </xf>
    <xf numFmtId="0" fontId="12" fillId="0" borderId="0" xfId="3" applyFont="1" applyFill="1" applyBorder="1" applyAlignment="1" applyProtection="1">
      <alignment vertical="center" wrapText="1"/>
    </xf>
    <xf numFmtId="0" fontId="5" fillId="0" borderId="22" xfId="3" applyFont="1" applyFill="1" applyBorder="1" applyAlignment="1" applyProtection="1">
      <alignment horizontal="right" vertical="center"/>
    </xf>
    <xf numFmtId="0" fontId="10" fillId="0" borderId="22" xfId="2" applyFont="1" applyFill="1" applyBorder="1" applyAlignment="1">
      <alignment horizontal="left" vertical="center"/>
    </xf>
    <xf numFmtId="0" fontId="12" fillId="0" borderId="23" xfId="2" applyFont="1" applyFill="1" applyBorder="1" applyAlignment="1">
      <alignment vertical="center"/>
    </xf>
    <xf numFmtId="0" fontId="2" fillId="0" borderId="24" xfId="3" applyFont="1" applyFill="1" applyBorder="1" applyAlignment="1" applyProtection="1">
      <alignment horizontal="center" vertical="center"/>
      <protection locked="0"/>
    </xf>
    <xf numFmtId="0" fontId="20" fillId="0" borderId="25" xfId="2" applyFont="1" applyFill="1" applyBorder="1" applyAlignment="1">
      <alignment vertical="center"/>
    </xf>
    <xf numFmtId="8" fontId="10" fillId="0" borderId="26" xfId="2" applyNumberFormat="1" applyFont="1" applyFill="1" applyBorder="1" applyAlignment="1">
      <alignment horizontal="center" vertical="center"/>
    </xf>
    <xf numFmtId="8" fontId="10" fillId="0" borderId="27" xfId="2" applyNumberFormat="1" applyFont="1" applyFill="1" applyBorder="1" applyAlignment="1">
      <alignment horizontal="center" vertical="center"/>
    </xf>
    <xf numFmtId="8" fontId="10" fillId="0" borderId="28" xfId="2" applyNumberFormat="1" applyFont="1" applyFill="1" applyBorder="1" applyAlignment="1">
      <alignment horizontal="center" vertical="center"/>
    </xf>
    <xf numFmtId="8" fontId="27" fillId="0" borderId="27" xfId="2" applyNumberFormat="1" applyFont="1" applyFill="1" applyBorder="1" applyAlignment="1">
      <alignment horizontal="center" vertical="center"/>
    </xf>
    <xf numFmtId="8" fontId="10" fillId="0" borderId="29" xfId="2" applyNumberFormat="1" applyFont="1" applyFill="1" applyBorder="1" applyAlignment="1">
      <alignment horizontal="center" vertical="center"/>
    </xf>
    <xf numFmtId="0" fontId="10" fillId="0" borderId="25" xfId="2" applyFont="1" applyFill="1" applyBorder="1" applyAlignment="1">
      <alignment vertical="center"/>
    </xf>
    <xf numFmtId="0" fontId="12" fillId="0" borderId="30" xfId="2" applyFont="1" applyFill="1" applyBorder="1" applyAlignment="1">
      <alignment vertical="center"/>
    </xf>
    <xf numFmtId="44" fontId="10" fillId="0" borderId="18" xfId="3" applyNumberFormat="1" applyFont="1" applyFill="1" applyBorder="1" applyAlignment="1" applyProtection="1">
      <alignment horizontal="center" vertical="center"/>
    </xf>
    <xf numFmtId="0" fontId="5" fillId="0" borderId="32" xfId="3" applyFont="1" applyFill="1" applyBorder="1" applyAlignment="1" applyProtection="1">
      <alignment vertical="center"/>
    </xf>
    <xf numFmtId="0" fontId="5" fillId="0" borderId="22" xfId="3" applyFont="1" applyFill="1" applyBorder="1" applyAlignment="1" applyProtection="1">
      <alignment vertical="center"/>
    </xf>
    <xf numFmtId="0" fontId="10" fillId="0" borderId="17" xfId="3" applyFont="1" applyFill="1" applyBorder="1" applyAlignment="1" applyProtection="1">
      <alignment horizontal="center" vertical="center"/>
    </xf>
    <xf numFmtId="0" fontId="15" fillId="0" borderId="20" xfId="3" applyFont="1" applyFill="1" applyBorder="1" applyAlignment="1" applyProtection="1">
      <alignment vertical="center"/>
    </xf>
    <xf numFmtId="0" fontId="4" fillId="0" borderId="23" xfId="2" applyFont="1" applyFill="1" applyBorder="1" applyAlignment="1">
      <alignment vertical="center"/>
    </xf>
    <xf numFmtId="0" fontId="4" fillId="0" borderId="30" xfId="2" applyFont="1" applyFill="1" applyBorder="1" applyAlignment="1">
      <alignment vertical="center"/>
    </xf>
    <xf numFmtId="0" fontId="4" fillId="0" borderId="33" xfId="2" applyFont="1" applyFill="1" applyBorder="1" applyAlignment="1">
      <alignment vertical="center"/>
    </xf>
    <xf numFmtId="0" fontId="12" fillId="0" borderId="33" xfId="2" applyFont="1" applyFill="1" applyBorder="1" applyAlignment="1">
      <alignment vertical="center"/>
    </xf>
    <xf numFmtId="0" fontId="28" fillId="0" borderId="32" xfId="2" applyFont="1" applyFill="1" applyBorder="1" applyAlignment="1">
      <alignment vertical="center"/>
    </xf>
    <xf numFmtId="0" fontId="20" fillId="0" borderId="31" xfId="2" applyFont="1" applyFill="1" applyBorder="1" applyAlignment="1">
      <alignment vertical="center"/>
    </xf>
    <xf numFmtId="8" fontId="5" fillId="0" borderId="34" xfId="2" applyNumberFormat="1" applyFont="1" applyFill="1" applyBorder="1" applyAlignment="1">
      <alignment horizontal="right" vertical="center"/>
    </xf>
    <xf numFmtId="0" fontId="10" fillId="0" borderId="35" xfId="2" applyFont="1" applyFill="1" applyBorder="1" applyAlignment="1">
      <alignment vertical="center"/>
    </xf>
    <xf numFmtId="0" fontId="5" fillId="0" borderId="1" xfId="2" applyFont="1" applyFill="1" applyBorder="1" applyAlignment="1">
      <alignment vertical="center"/>
    </xf>
    <xf numFmtId="0" fontId="29" fillId="0" borderId="1" xfId="2" applyFont="1" applyFill="1" applyBorder="1" applyAlignment="1">
      <alignment vertical="center"/>
    </xf>
    <xf numFmtId="0" fontId="6" fillId="0" borderId="1" xfId="2" applyFont="1" applyFill="1" applyBorder="1" applyAlignment="1">
      <alignment vertical="center"/>
    </xf>
    <xf numFmtId="8" fontId="13" fillId="0" borderId="22" xfId="2" applyNumberFormat="1" applyFont="1" applyFill="1" applyBorder="1" applyAlignment="1">
      <alignment vertical="center"/>
    </xf>
    <xf numFmtId="0" fontId="12" fillId="0" borderId="22" xfId="2" applyFont="1" applyFill="1" applyBorder="1" applyAlignment="1">
      <alignment horizontal="center" vertical="center"/>
    </xf>
    <xf numFmtId="0" fontId="6" fillId="0" borderId="22" xfId="2" applyFont="1" applyFill="1" applyBorder="1" applyAlignment="1">
      <alignment horizontal="left" vertical="center"/>
    </xf>
    <xf numFmtId="0" fontId="8" fillId="0" borderId="36" xfId="2" applyFont="1" applyFill="1" applyBorder="1" applyAlignment="1">
      <alignment vertical="center"/>
    </xf>
    <xf numFmtId="0" fontId="8" fillId="0" borderId="25" xfId="2" applyFont="1" applyFill="1" applyBorder="1" applyAlignment="1">
      <alignment vertical="center"/>
    </xf>
    <xf numFmtId="0" fontId="8" fillId="0" borderId="25" xfId="2" applyFont="1" applyFill="1" applyBorder="1" applyAlignment="1">
      <alignment horizontal="center" vertical="center"/>
    </xf>
    <xf numFmtId="0" fontId="10" fillId="0" borderId="25" xfId="2" applyFont="1" applyFill="1" applyBorder="1" applyAlignment="1">
      <alignment horizontal="center" vertical="center"/>
    </xf>
    <xf numFmtId="0" fontId="8" fillId="0" borderId="37" xfId="2" applyFont="1" applyFill="1" applyBorder="1" applyAlignment="1">
      <alignment vertical="center"/>
    </xf>
    <xf numFmtId="0" fontId="10" fillId="0" borderId="38" xfId="2" applyFont="1" applyFill="1" applyBorder="1" applyAlignment="1">
      <alignment vertical="center"/>
    </xf>
    <xf numFmtId="0" fontId="10" fillId="0" borderId="39" xfId="2" applyFont="1" applyBorder="1" applyAlignment="1">
      <alignment vertical="center"/>
    </xf>
    <xf numFmtId="0" fontId="10" fillId="0" borderId="40" xfId="2" applyFont="1" applyBorder="1" applyAlignment="1">
      <alignment vertical="center"/>
    </xf>
    <xf numFmtId="0" fontId="10" fillId="0" borderId="41" xfId="2" applyFont="1" applyBorder="1" applyAlignment="1">
      <alignment vertical="center"/>
    </xf>
    <xf numFmtId="8" fontId="30" fillId="0" borderId="34" xfId="2" applyNumberFormat="1" applyFont="1" applyFill="1" applyBorder="1" applyAlignment="1">
      <alignment horizontal="right" vertical="center"/>
    </xf>
    <xf numFmtId="8" fontId="5" fillId="0" borderId="42" xfId="2" applyNumberFormat="1" applyFont="1" applyFill="1" applyBorder="1" applyAlignment="1">
      <alignment horizontal="right" vertical="center"/>
    </xf>
    <xf numFmtId="8" fontId="5" fillId="0" borderId="43" xfId="2" applyNumberFormat="1" applyFont="1" applyFill="1" applyBorder="1" applyAlignment="1">
      <alignment horizontal="right" vertical="center"/>
    </xf>
    <xf numFmtId="8" fontId="30" fillId="0" borderId="42" xfId="2" applyNumberFormat="1" applyFont="1" applyFill="1" applyBorder="1" applyAlignment="1">
      <alignment horizontal="right" vertical="center"/>
    </xf>
    <xf numFmtId="0" fontId="12" fillId="0" borderId="1" xfId="2" applyFont="1" applyFill="1" applyBorder="1" applyAlignment="1">
      <alignment horizontal="center" vertical="center"/>
    </xf>
    <xf numFmtId="0" fontId="12" fillId="0" borderId="31" xfId="2" applyFont="1" applyFill="1" applyBorder="1" applyAlignment="1">
      <alignment horizontal="center" vertical="center"/>
    </xf>
    <xf numFmtId="0" fontId="5" fillId="0" borderId="25" xfId="2" applyFont="1" applyFill="1" applyBorder="1" applyAlignment="1">
      <alignment vertical="center"/>
    </xf>
    <xf numFmtId="8" fontId="5" fillId="0" borderId="44" xfId="2" applyNumberFormat="1" applyFont="1" applyFill="1" applyBorder="1" applyAlignment="1">
      <alignment horizontal="right" vertical="center"/>
    </xf>
    <xf numFmtId="0" fontId="24" fillId="0" borderId="31" xfId="2" applyFont="1" applyFill="1" applyBorder="1" applyAlignment="1">
      <alignment vertical="center"/>
    </xf>
    <xf numFmtId="0" fontId="6" fillId="0" borderId="31" xfId="2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/>
    </xf>
    <xf numFmtId="8" fontId="4" fillId="0" borderId="25" xfId="2" applyNumberFormat="1" applyFont="1" applyFill="1" applyBorder="1" applyAlignment="1">
      <alignment vertical="center"/>
    </xf>
    <xf numFmtId="8" fontId="4" fillId="0" borderId="1" xfId="2" applyNumberFormat="1" applyFont="1" applyFill="1" applyBorder="1" applyAlignment="1">
      <alignment vertical="center"/>
    </xf>
    <xf numFmtId="8" fontId="4" fillId="0" borderId="31" xfId="2" applyNumberFormat="1" applyFont="1" applyFill="1" applyBorder="1" applyAlignment="1">
      <alignment vertical="center"/>
    </xf>
    <xf numFmtId="8" fontId="7" fillId="0" borderId="1" xfId="2" applyNumberFormat="1" applyFont="1" applyFill="1" applyBorder="1" applyAlignment="1">
      <alignment horizontal="center" vertical="center"/>
    </xf>
    <xf numFmtId="8" fontId="7" fillId="0" borderId="31" xfId="2" applyNumberFormat="1" applyFont="1" applyFill="1" applyBorder="1" applyAlignment="1">
      <alignment horizontal="center" vertical="center"/>
    </xf>
    <xf numFmtId="0" fontId="21" fillId="0" borderId="25" xfId="2" applyFont="1" applyFill="1" applyBorder="1" applyAlignment="1">
      <alignment vertical="center"/>
    </xf>
    <xf numFmtId="0" fontId="21" fillId="0" borderId="1" xfId="2" applyFont="1" applyFill="1" applyBorder="1" applyAlignment="1">
      <alignment vertical="center"/>
    </xf>
    <xf numFmtId="0" fontId="21" fillId="0" borderId="31" xfId="2" applyFont="1" applyFill="1" applyBorder="1" applyAlignment="1">
      <alignment vertical="center"/>
    </xf>
    <xf numFmtId="0" fontId="5" fillId="0" borderId="44" xfId="2" applyFont="1" applyFill="1" applyBorder="1" applyAlignment="1">
      <alignment horizontal="center" vertical="center"/>
    </xf>
    <xf numFmtId="44" fontId="5" fillId="0" borderId="5" xfId="1" applyFont="1" applyFill="1" applyBorder="1" applyAlignment="1">
      <alignment vertical="center"/>
    </xf>
    <xf numFmtId="0" fontId="5" fillId="0" borderId="34" xfId="2" applyFont="1" applyFill="1" applyBorder="1" applyAlignment="1">
      <alignment horizontal="center" vertical="center"/>
    </xf>
    <xf numFmtId="44" fontId="5" fillId="0" borderId="9" xfId="1" applyFont="1" applyFill="1" applyBorder="1" applyAlignment="1">
      <alignment vertical="center"/>
    </xf>
    <xf numFmtId="0" fontId="5" fillId="0" borderId="42" xfId="2" applyFont="1" applyFill="1" applyBorder="1" applyAlignment="1">
      <alignment horizontal="center" vertical="center"/>
    </xf>
    <xf numFmtId="44" fontId="5" fillId="0" borderId="13" xfId="1" applyFont="1" applyFill="1" applyBorder="1" applyAlignment="1">
      <alignment vertical="center"/>
    </xf>
    <xf numFmtId="0" fontId="5" fillId="0" borderId="43" xfId="2" applyFont="1" applyFill="1" applyBorder="1" applyAlignment="1">
      <alignment horizontal="center" vertical="center"/>
    </xf>
    <xf numFmtId="44" fontId="5" fillId="0" borderId="29" xfId="1" applyFont="1" applyFill="1" applyBorder="1" applyAlignment="1">
      <alignment vertical="center"/>
    </xf>
    <xf numFmtId="0" fontId="5" fillId="0" borderId="45" xfId="2" applyFont="1" applyFill="1" applyBorder="1" applyAlignment="1">
      <alignment horizontal="center" vertical="center"/>
    </xf>
    <xf numFmtId="44" fontId="5" fillId="0" borderId="46" xfId="2" applyNumberFormat="1" applyFont="1" applyFill="1" applyBorder="1" applyAlignment="1">
      <alignment vertical="center"/>
    </xf>
    <xf numFmtId="0" fontId="22" fillId="3" borderId="47" xfId="3" applyFont="1" applyFill="1" applyBorder="1" applyAlignment="1" applyProtection="1">
      <alignment horizontal="center" vertical="center" wrapText="1"/>
    </xf>
    <xf numFmtId="0" fontId="9" fillId="4" borderId="48" xfId="2" applyFont="1" applyFill="1" applyBorder="1" applyAlignment="1">
      <alignment horizontal="center" vertical="center"/>
    </xf>
    <xf numFmtId="0" fontId="5" fillId="5" borderId="43" xfId="2" applyFont="1" applyFill="1" applyBorder="1" applyAlignment="1">
      <alignment horizontal="center" vertical="center" wrapText="1"/>
    </xf>
    <xf numFmtId="0" fontId="5" fillId="5" borderId="49" xfId="2" applyFont="1" applyFill="1" applyBorder="1" applyAlignment="1">
      <alignment horizontal="center" vertical="center" wrapText="1"/>
    </xf>
    <xf numFmtId="0" fontId="5" fillId="5" borderId="29" xfId="2" applyFont="1" applyFill="1" applyBorder="1" applyAlignment="1">
      <alignment horizontal="center" vertical="center" wrapText="1"/>
    </xf>
    <xf numFmtId="0" fontId="2" fillId="5" borderId="50" xfId="3" applyFont="1" applyFill="1" applyBorder="1" applyAlignment="1" applyProtection="1">
      <alignment horizontal="center" vertical="center"/>
    </xf>
    <xf numFmtId="0" fontId="2" fillId="5" borderId="51" xfId="3" applyFont="1" applyFill="1" applyBorder="1" applyAlignment="1" applyProtection="1">
      <alignment horizontal="center" vertical="center"/>
    </xf>
    <xf numFmtId="0" fontId="2" fillId="5" borderId="52" xfId="3" applyFont="1" applyFill="1" applyBorder="1" applyAlignment="1" applyProtection="1">
      <alignment horizontal="center" vertical="center"/>
    </xf>
    <xf numFmtId="0" fontId="2" fillId="5" borderId="53" xfId="3" applyFont="1" applyFill="1" applyBorder="1" applyAlignment="1" applyProtection="1">
      <alignment horizontal="center" vertical="center"/>
    </xf>
    <xf numFmtId="0" fontId="10" fillId="0" borderId="31" xfId="2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8" fontId="5" fillId="0" borderId="0" xfId="0" applyNumberFormat="1" applyFont="1" applyFill="1" applyBorder="1" applyAlignment="1">
      <alignment horizontal="right" vertical="center"/>
    </xf>
    <xf numFmtId="0" fontId="4" fillId="0" borderId="71" xfId="0" applyFont="1" applyFill="1" applyBorder="1" applyAlignment="1">
      <alignment vertical="center"/>
    </xf>
    <xf numFmtId="44" fontId="10" fillId="0" borderId="77" xfId="3" applyNumberFormat="1" applyFont="1" applyFill="1" applyBorder="1" applyAlignment="1" applyProtection="1">
      <alignment horizontal="center" vertical="center"/>
    </xf>
    <xf numFmtId="44" fontId="5" fillId="0" borderId="73" xfId="1" applyFont="1" applyFill="1" applyBorder="1" applyAlignment="1">
      <alignment vertical="center"/>
    </xf>
    <xf numFmtId="8" fontId="3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8" fontId="5" fillId="0" borderId="1" xfId="0" applyNumberFormat="1" applyFont="1" applyFill="1" applyBorder="1" applyAlignment="1">
      <alignment horizontal="right" vertical="center"/>
    </xf>
    <xf numFmtId="0" fontId="10" fillId="0" borderId="34" xfId="2" applyFont="1" applyBorder="1" applyAlignment="1">
      <alignment horizontal="center" vertical="center"/>
    </xf>
    <xf numFmtId="0" fontId="12" fillId="0" borderId="75" xfId="2" applyFont="1" applyFill="1" applyBorder="1" applyAlignment="1">
      <alignment vertical="center"/>
    </xf>
    <xf numFmtId="0" fontId="10" fillId="0" borderId="78" xfId="2" applyFont="1" applyFill="1" applyBorder="1" applyAlignment="1">
      <alignment vertical="center"/>
    </xf>
    <xf numFmtId="8" fontId="27" fillId="0" borderId="79" xfId="2" applyNumberFormat="1" applyFont="1" applyFill="1" applyBorder="1" applyAlignment="1">
      <alignment horizontal="center" vertical="center"/>
    </xf>
    <xf numFmtId="0" fontId="2" fillId="0" borderId="76" xfId="3" applyFont="1" applyFill="1" applyBorder="1" applyAlignment="1" applyProtection="1">
      <alignment horizontal="center" vertical="center"/>
      <protection locked="0"/>
    </xf>
    <xf numFmtId="44" fontId="2" fillId="0" borderId="80" xfId="3" applyNumberFormat="1" applyFont="1" applyFill="1" applyBorder="1" applyAlignment="1" applyProtection="1">
      <alignment horizontal="center" vertical="center"/>
    </xf>
    <xf numFmtId="44" fontId="10" fillId="0" borderId="81" xfId="3" applyNumberFormat="1" applyFont="1" applyFill="1" applyBorder="1" applyAlignment="1" applyProtection="1">
      <alignment horizontal="center" vertical="center"/>
    </xf>
    <xf numFmtId="0" fontId="2" fillId="0" borderId="82" xfId="3" applyFont="1" applyBorder="1" applyAlignment="1" applyProtection="1">
      <alignment horizontal="center" vertical="center"/>
      <protection locked="0"/>
    </xf>
    <xf numFmtId="44" fontId="2" fillId="0" borderId="83" xfId="3" applyNumberFormat="1" applyFont="1" applyBorder="1" applyAlignment="1" applyProtection="1">
      <alignment horizontal="center" vertical="center"/>
    </xf>
    <xf numFmtId="0" fontId="2" fillId="0" borderId="12" xfId="3" applyFont="1" applyBorder="1" applyAlignment="1" applyProtection="1">
      <alignment horizontal="center" vertical="center"/>
      <protection locked="0"/>
    </xf>
    <xf numFmtId="0" fontId="10" fillId="0" borderId="12" xfId="3" applyFont="1" applyBorder="1" applyAlignment="1" applyProtection="1">
      <alignment horizontal="center" vertical="center"/>
    </xf>
    <xf numFmtId="44" fontId="10" fillId="0" borderId="84" xfId="3" applyNumberFormat="1" applyFont="1" applyBorder="1" applyAlignment="1" applyProtection="1">
      <alignment horizontal="center" vertical="center"/>
    </xf>
    <xf numFmtId="0" fontId="3" fillId="0" borderId="23" xfId="0" applyFont="1" applyFill="1" applyBorder="1" applyAlignment="1">
      <alignment vertical="center"/>
    </xf>
    <xf numFmtId="0" fontId="4" fillId="0" borderId="32" xfId="2" applyFont="1" applyFill="1" applyBorder="1" applyAlignment="1">
      <alignment vertical="center"/>
    </xf>
    <xf numFmtId="0" fontId="2" fillId="0" borderId="82" xfId="3" applyFont="1" applyFill="1" applyBorder="1" applyAlignment="1" applyProtection="1">
      <alignment horizontal="center" vertical="center"/>
      <protection locked="0"/>
    </xf>
    <xf numFmtId="0" fontId="12" fillId="0" borderId="30" xfId="2" applyFont="1" applyFill="1" applyBorder="1" applyAlignment="1">
      <alignment vertical="top" wrapText="1"/>
    </xf>
    <xf numFmtId="8" fontId="14" fillId="0" borderId="31" xfId="2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vertical="center" wrapText="1"/>
    </xf>
    <xf numFmtId="44" fontId="5" fillId="0" borderId="28" xfId="1" applyFont="1" applyFill="1" applyBorder="1" applyAlignment="1">
      <alignment vertical="center"/>
    </xf>
    <xf numFmtId="0" fontId="10" fillId="0" borderId="78" xfId="2" applyFont="1" applyFill="1" applyBorder="1" applyAlignment="1">
      <alignment horizontal="left" vertical="center"/>
    </xf>
    <xf numFmtId="8" fontId="10" fillId="0" borderId="85" xfId="2" applyNumberFormat="1" applyFont="1" applyFill="1" applyBorder="1" applyAlignment="1">
      <alignment horizontal="center" vertical="center"/>
    </xf>
    <xf numFmtId="0" fontId="28" fillId="0" borderId="75" xfId="2" applyFont="1" applyFill="1" applyBorder="1" applyAlignment="1">
      <alignment vertical="center"/>
    </xf>
    <xf numFmtId="0" fontId="2" fillId="0" borderId="88" xfId="3" applyFont="1" applyBorder="1" applyAlignment="1" applyProtection="1">
      <alignment horizontal="center" vertical="center"/>
      <protection locked="0"/>
    </xf>
    <xf numFmtId="44" fontId="2" fillId="0" borderId="86" xfId="3" applyNumberFormat="1" applyFont="1" applyBorder="1" applyAlignment="1" applyProtection="1">
      <alignment horizontal="center" vertical="center"/>
    </xf>
    <xf numFmtId="0" fontId="2" fillId="0" borderId="16" xfId="3" applyFont="1" applyBorder="1" applyAlignment="1" applyProtection="1">
      <alignment horizontal="center" vertical="center"/>
      <protection locked="0"/>
    </xf>
    <xf numFmtId="0" fontId="10" fillId="0" borderId="16" xfId="3" applyFont="1" applyBorder="1" applyAlignment="1" applyProtection="1">
      <alignment horizontal="center" vertical="center"/>
    </xf>
    <xf numFmtId="44" fontId="10" fillId="0" borderId="87" xfId="3" applyNumberFormat="1" applyFont="1" applyBorder="1" applyAlignment="1" applyProtection="1">
      <alignment horizontal="center" vertical="center"/>
    </xf>
    <xf numFmtId="8" fontId="36" fillId="0" borderId="0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29" fillId="0" borderId="1" xfId="2" applyFont="1" applyFill="1" applyBorder="1" applyAlignment="1">
      <alignment vertical="center" wrapText="1"/>
    </xf>
    <xf numFmtId="8" fontId="7" fillId="0" borderId="1" xfId="2" applyNumberFormat="1" applyFont="1" applyFill="1" applyBorder="1" applyAlignment="1">
      <alignment horizontal="center" vertical="center" wrapText="1"/>
    </xf>
    <xf numFmtId="0" fontId="28" fillId="0" borderId="90" xfId="2" applyFont="1" applyFill="1" applyBorder="1" applyAlignment="1">
      <alignment vertical="center"/>
    </xf>
    <xf numFmtId="0" fontId="10" fillId="0" borderId="0" xfId="2" applyFont="1" applyFill="1" applyBorder="1" applyAlignment="1">
      <alignment horizontal="left" vertical="center"/>
    </xf>
    <xf numFmtId="8" fontId="10" fillId="0" borderId="79" xfId="2" applyNumberFormat="1" applyFont="1" applyFill="1" applyBorder="1" applyAlignment="1">
      <alignment horizontal="center" vertical="center"/>
    </xf>
    <xf numFmtId="8" fontId="36" fillId="0" borderId="72" xfId="0" applyNumberFormat="1" applyFont="1" applyFill="1" applyBorder="1" applyAlignment="1">
      <alignment horizontal="center" vertical="center"/>
    </xf>
    <xf numFmtId="0" fontId="12" fillId="0" borderId="72" xfId="0" applyFont="1" applyFill="1" applyBorder="1" applyAlignment="1">
      <alignment horizontal="center" vertical="center"/>
    </xf>
    <xf numFmtId="0" fontId="12" fillId="0" borderId="89" xfId="0" applyFont="1" applyFill="1" applyBorder="1" applyAlignment="1">
      <alignment vertical="center"/>
    </xf>
    <xf numFmtId="8" fontId="5" fillId="0" borderId="72" xfId="0" applyNumberFormat="1" applyFont="1" applyFill="1" applyBorder="1" applyAlignment="1">
      <alignment horizontal="right" vertical="center"/>
    </xf>
    <xf numFmtId="0" fontId="10" fillId="0" borderId="91" xfId="2" applyFont="1" applyBorder="1" applyAlignment="1">
      <alignment horizontal="center" vertical="center"/>
    </xf>
    <xf numFmtId="0" fontId="2" fillId="0" borderId="66" xfId="2" applyFont="1" applyBorder="1" applyAlignment="1">
      <alignment horizontal="center" vertical="center"/>
    </xf>
    <xf numFmtId="0" fontId="9" fillId="5" borderId="48" xfId="2" applyFont="1" applyFill="1" applyBorder="1" applyAlignment="1">
      <alignment horizontal="center" vertical="center"/>
    </xf>
    <xf numFmtId="0" fontId="9" fillId="5" borderId="62" xfId="2" applyFont="1" applyFill="1" applyBorder="1" applyAlignment="1">
      <alignment horizontal="center" vertical="center"/>
    </xf>
    <xf numFmtId="0" fontId="9" fillId="5" borderId="63" xfId="2" applyFont="1" applyFill="1" applyBorder="1" applyAlignment="1">
      <alignment horizontal="center" vertical="center"/>
    </xf>
    <xf numFmtId="0" fontId="32" fillId="7" borderId="40" xfId="2" applyFont="1" applyFill="1" applyBorder="1" applyAlignment="1">
      <alignment horizontal="center" vertical="center" wrapText="1"/>
    </xf>
    <xf numFmtId="0" fontId="11" fillId="6" borderId="54" xfId="2" applyFont="1" applyFill="1" applyBorder="1" applyAlignment="1">
      <alignment horizontal="center" vertical="center"/>
    </xf>
    <xf numFmtId="0" fontId="11" fillId="6" borderId="55" xfId="2" applyFont="1" applyFill="1" applyBorder="1" applyAlignment="1">
      <alignment horizontal="center" vertical="center"/>
    </xf>
    <xf numFmtId="0" fontId="11" fillId="6" borderId="56" xfId="2" applyFont="1" applyFill="1" applyBorder="1" applyAlignment="1">
      <alignment horizontal="center" vertical="center"/>
    </xf>
    <xf numFmtId="0" fontId="2" fillId="6" borderId="57" xfId="2" applyFont="1" applyFill="1" applyBorder="1" applyAlignment="1">
      <alignment horizontal="center" vertical="center"/>
    </xf>
    <xf numFmtId="0" fontId="2" fillId="6" borderId="1" xfId="2" applyFont="1" applyFill="1" applyBorder="1" applyAlignment="1">
      <alignment horizontal="center" vertical="center"/>
    </xf>
    <xf numFmtId="0" fontId="2" fillId="6" borderId="58" xfId="2" applyFont="1" applyFill="1" applyBorder="1" applyAlignment="1">
      <alignment horizontal="center" vertical="center"/>
    </xf>
    <xf numFmtId="0" fontId="2" fillId="6" borderId="59" xfId="2" applyFont="1" applyFill="1" applyBorder="1" applyAlignment="1">
      <alignment horizontal="center" vertical="center"/>
    </xf>
    <xf numFmtId="0" fontId="2" fillId="6" borderId="60" xfId="2" applyFont="1" applyFill="1" applyBorder="1" applyAlignment="1">
      <alignment horizontal="center" vertical="center"/>
    </xf>
    <xf numFmtId="0" fontId="2" fillId="6" borderId="61" xfId="2" applyFont="1" applyFill="1" applyBorder="1" applyAlignment="1">
      <alignment horizontal="center" vertical="center"/>
    </xf>
    <xf numFmtId="0" fontId="33" fillId="0" borderId="0" xfId="2" applyFont="1" applyFill="1" applyBorder="1" applyAlignment="1">
      <alignment horizontal="center" vertical="center" wrapText="1"/>
    </xf>
    <xf numFmtId="0" fontId="4" fillId="5" borderId="32" xfId="2" applyFont="1" applyFill="1" applyBorder="1" applyAlignment="1">
      <alignment horizontal="center" vertical="center" wrapText="1"/>
    </xf>
    <xf numFmtId="0" fontId="4" fillId="5" borderId="18" xfId="2" applyFont="1" applyFill="1" applyBorder="1" applyAlignment="1">
      <alignment horizontal="center" vertical="center" wrapText="1"/>
    </xf>
    <xf numFmtId="0" fontId="40" fillId="0" borderId="32" xfId="2" applyFont="1" applyBorder="1" applyAlignment="1">
      <alignment horizontal="center" vertical="center"/>
    </xf>
    <xf numFmtId="0" fontId="40" fillId="0" borderId="22" xfId="2" applyFont="1" applyBorder="1" applyAlignment="1">
      <alignment horizontal="center" vertical="center"/>
    </xf>
    <xf numFmtId="0" fontId="40" fillId="0" borderId="20" xfId="2" applyFont="1" applyBorder="1" applyAlignment="1">
      <alignment horizontal="center" vertical="center"/>
    </xf>
    <xf numFmtId="0" fontId="31" fillId="7" borderId="40" xfId="0" applyFont="1" applyFill="1" applyBorder="1" applyAlignment="1">
      <alignment horizontal="center" vertical="center"/>
    </xf>
    <xf numFmtId="0" fontId="35" fillId="6" borderId="33" xfId="3" applyFont="1" applyFill="1" applyBorder="1" applyAlignment="1" applyProtection="1">
      <alignment horizontal="center" vertical="center"/>
      <protection locked="0"/>
    </xf>
    <xf numFmtId="0" fontId="35" fillId="6" borderId="25" xfId="3" applyFont="1" applyFill="1" applyBorder="1" applyAlignment="1" applyProtection="1">
      <alignment horizontal="center" vertical="center"/>
      <protection locked="0"/>
    </xf>
    <xf numFmtId="0" fontId="35" fillId="6" borderId="5" xfId="3" applyFont="1" applyFill="1" applyBorder="1" applyAlignment="1" applyProtection="1">
      <alignment horizontal="center" vertical="center"/>
      <protection locked="0"/>
    </xf>
    <xf numFmtId="0" fontId="16" fillId="6" borderId="71" xfId="3" applyFont="1" applyFill="1" applyBorder="1" applyAlignment="1" applyProtection="1">
      <alignment horizontal="center" vertical="center"/>
      <protection locked="0"/>
    </xf>
    <xf numFmtId="0" fontId="16" fillId="6" borderId="72" xfId="3" applyFont="1" applyFill="1" applyBorder="1" applyAlignment="1" applyProtection="1">
      <alignment horizontal="center" vertical="center"/>
      <protection locked="0"/>
    </xf>
    <xf numFmtId="0" fontId="16" fillId="6" borderId="73" xfId="3" applyFont="1" applyFill="1" applyBorder="1" applyAlignment="1" applyProtection="1">
      <alignment horizontal="center" vertical="center"/>
      <protection locked="0"/>
    </xf>
    <xf numFmtId="0" fontId="2" fillId="5" borderId="64" xfId="3" applyFont="1" applyFill="1" applyBorder="1" applyAlignment="1" applyProtection="1">
      <alignment horizontal="center" vertical="center" wrapText="1"/>
      <protection locked="0"/>
    </xf>
    <xf numFmtId="0" fontId="2" fillId="5" borderId="65" xfId="3" applyFont="1" applyFill="1" applyBorder="1" applyAlignment="1" applyProtection="1">
      <alignment horizontal="center" vertical="center" wrapText="1"/>
      <protection locked="0"/>
    </xf>
    <xf numFmtId="0" fontId="17" fillId="6" borderId="30" xfId="3" applyFont="1" applyFill="1" applyBorder="1" applyAlignment="1" applyProtection="1">
      <alignment horizontal="center" vertical="center"/>
      <protection locked="0"/>
    </xf>
    <xf numFmtId="0" fontId="17" fillId="6" borderId="31" xfId="3" applyFont="1" applyFill="1" applyBorder="1" applyAlignment="1" applyProtection="1">
      <alignment horizontal="center" vertical="center"/>
      <protection locked="0"/>
    </xf>
    <xf numFmtId="0" fontId="17" fillId="6" borderId="13" xfId="3" applyFont="1" applyFill="1" applyBorder="1" applyAlignment="1" applyProtection="1">
      <alignment horizontal="center" vertical="center"/>
      <protection locked="0"/>
    </xf>
    <xf numFmtId="0" fontId="16" fillId="6" borderId="23" xfId="3" applyFont="1" applyFill="1" applyBorder="1" applyAlignment="1" applyProtection="1">
      <alignment horizontal="center" vertical="center"/>
      <protection locked="0"/>
    </xf>
    <xf numFmtId="0" fontId="16" fillId="6" borderId="1" xfId="3" applyFont="1" applyFill="1" applyBorder="1" applyAlignment="1" applyProtection="1">
      <alignment horizontal="center" vertical="center"/>
      <protection locked="0"/>
    </xf>
    <xf numFmtId="0" fontId="16" fillId="6" borderId="9" xfId="3" applyFont="1" applyFill="1" applyBorder="1" applyAlignment="1" applyProtection="1">
      <alignment horizontal="center" vertical="center"/>
      <protection locked="0"/>
    </xf>
    <xf numFmtId="0" fontId="13" fillId="5" borderId="64" xfId="3" applyFont="1" applyFill="1" applyBorder="1" applyAlignment="1" applyProtection="1">
      <alignment horizontal="center" vertical="center"/>
    </xf>
    <xf numFmtId="0" fontId="13" fillId="5" borderId="74" xfId="3" applyFont="1" applyFill="1" applyBorder="1" applyAlignment="1" applyProtection="1">
      <alignment horizontal="center" vertical="center"/>
    </xf>
    <xf numFmtId="0" fontId="18" fillId="0" borderId="0" xfId="3" applyFont="1" applyFill="1" applyBorder="1" applyAlignment="1" applyProtection="1">
      <alignment horizontal="right" vertical="center"/>
    </xf>
    <xf numFmtId="0" fontId="34" fillId="0" borderId="32" xfId="2" applyFont="1" applyFill="1" applyBorder="1" applyAlignment="1">
      <alignment horizontal="center" vertical="center" wrapText="1"/>
    </xf>
    <xf numFmtId="0" fontId="34" fillId="0" borderId="22" xfId="2" applyFont="1" applyFill="1" applyBorder="1" applyAlignment="1">
      <alignment horizontal="center" vertical="center" wrapText="1"/>
    </xf>
    <xf numFmtId="0" fontId="34" fillId="0" borderId="20" xfId="2" applyFont="1" applyFill="1" applyBorder="1" applyAlignment="1">
      <alignment horizontal="center" vertical="center" wrapText="1"/>
    </xf>
    <xf numFmtId="0" fontId="4" fillId="5" borderId="36" xfId="3" applyFont="1" applyFill="1" applyBorder="1" applyAlignment="1" applyProtection="1">
      <alignment horizontal="center" vertical="center"/>
    </xf>
    <xf numFmtId="0" fontId="23" fillId="5" borderId="66" xfId="2" applyFont="1" applyFill="1" applyBorder="1"/>
    <xf numFmtId="0" fontId="23" fillId="5" borderId="39" xfId="2" applyFont="1" applyFill="1" applyBorder="1"/>
    <xf numFmtId="0" fontId="23" fillId="5" borderId="40" xfId="2" applyFont="1" applyFill="1" applyBorder="1"/>
    <xf numFmtId="0" fontId="13" fillId="5" borderId="67" xfId="2" applyFont="1" applyFill="1" applyBorder="1" applyAlignment="1">
      <alignment horizontal="center" vertical="center"/>
    </xf>
    <xf numFmtId="0" fontId="13" fillId="5" borderId="68" xfId="2" applyFont="1" applyFill="1" applyBorder="1" applyAlignment="1">
      <alignment horizontal="center" vertical="center"/>
    </xf>
    <xf numFmtId="0" fontId="13" fillId="5" borderId="69" xfId="3" applyFont="1" applyFill="1" applyBorder="1" applyAlignment="1" applyProtection="1">
      <alignment horizontal="center" vertical="center" wrapText="1"/>
    </xf>
    <xf numFmtId="0" fontId="13" fillId="5" borderId="41" xfId="3" applyFont="1" applyFill="1" applyBorder="1" applyAlignment="1" applyProtection="1">
      <alignment horizontal="center" vertical="center" wrapText="1"/>
    </xf>
    <xf numFmtId="0" fontId="2" fillId="5" borderId="70" xfId="3" applyFont="1" applyFill="1" applyBorder="1" applyAlignment="1" applyProtection="1">
      <alignment horizontal="center" vertical="center" wrapText="1"/>
      <protection locked="0"/>
    </xf>
    <xf numFmtId="0" fontId="22" fillId="5" borderId="48" xfId="3" applyFont="1" applyFill="1" applyBorder="1" applyAlignment="1" applyProtection="1">
      <alignment horizontal="center" vertical="center" wrapText="1"/>
    </xf>
    <xf numFmtId="0" fontId="22" fillId="5" borderId="62" xfId="3" applyFont="1" applyFill="1" applyBorder="1" applyAlignment="1" applyProtection="1">
      <alignment horizontal="center" vertical="center" wrapText="1"/>
    </xf>
    <xf numFmtId="0" fontId="22" fillId="5" borderId="63" xfId="3" applyFont="1" applyFill="1" applyBorder="1" applyAlignment="1" applyProtection="1">
      <alignment horizontal="center" vertical="center" wrapText="1"/>
    </xf>
    <xf numFmtId="0" fontId="4" fillId="0" borderId="90" xfId="0" applyFont="1" applyFill="1" applyBorder="1" applyAlignment="1">
      <alignment vertical="center"/>
    </xf>
    <xf numFmtId="0" fontId="12" fillId="0" borderId="92" xfId="0" applyFont="1" applyFill="1" applyBorder="1" applyAlignment="1">
      <alignment vertical="center"/>
    </xf>
    <xf numFmtId="0" fontId="10" fillId="0" borderId="93" xfId="2" applyFont="1" applyBorder="1" applyAlignment="1">
      <alignment horizontal="center" vertical="center"/>
    </xf>
    <xf numFmtId="44" fontId="5" fillId="0" borderId="94" xfId="1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8" fontId="36" fillId="0" borderId="25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/>
    </xf>
    <xf numFmtId="8" fontId="5" fillId="0" borderId="25" xfId="0" applyNumberFormat="1" applyFont="1" applyFill="1" applyBorder="1" applyAlignment="1">
      <alignment horizontal="right" vertical="center"/>
    </xf>
    <xf numFmtId="0" fontId="10" fillId="0" borderId="44" xfId="2" applyFont="1" applyBorder="1" applyAlignment="1">
      <alignment horizontal="center" vertical="center"/>
    </xf>
    <xf numFmtId="0" fontId="29" fillId="0" borderId="1" xfId="2" applyFont="1" applyFill="1" applyBorder="1" applyAlignment="1">
      <alignment horizontal="center" vertical="center" wrapText="1"/>
    </xf>
    <xf numFmtId="8" fontId="42" fillId="0" borderId="1" xfId="2" applyNumberFormat="1" applyFont="1" applyFill="1" applyBorder="1" applyAlignment="1">
      <alignment horizontal="center" vertical="center" wrapText="1"/>
    </xf>
    <xf numFmtId="0" fontId="2" fillId="0" borderId="95" xfId="3" applyFont="1" applyBorder="1" applyAlignment="1" applyProtection="1">
      <alignment horizontal="center" vertical="center"/>
      <protection locked="0"/>
    </xf>
    <xf numFmtId="44" fontId="2" fillId="0" borderId="96" xfId="3" applyNumberFormat="1" applyFont="1" applyBorder="1" applyAlignment="1" applyProtection="1">
      <alignment horizontal="center" vertical="center"/>
    </xf>
    <xf numFmtId="0" fontId="2" fillId="0" borderId="97" xfId="3" applyFont="1" applyBorder="1" applyAlignment="1" applyProtection="1">
      <alignment horizontal="center" vertical="center"/>
      <protection locked="0"/>
    </xf>
    <xf numFmtId="0" fontId="10" fillId="0" borderId="97" xfId="3" applyFont="1" applyBorder="1" applyAlignment="1" applyProtection="1">
      <alignment horizontal="center" vertical="center"/>
    </xf>
    <xf numFmtId="44" fontId="10" fillId="0" borderId="98" xfId="3" applyNumberFormat="1" applyFont="1" applyBorder="1" applyAlignment="1" applyProtection="1">
      <alignment horizontal="center" vertical="center"/>
    </xf>
    <xf numFmtId="0" fontId="28" fillId="0" borderId="33" xfId="2" applyFont="1" applyFill="1" applyBorder="1" applyAlignment="1">
      <alignment vertical="center"/>
    </xf>
    <xf numFmtId="0" fontId="10" fillId="0" borderId="25" xfId="2" applyFont="1" applyFill="1" applyBorder="1" applyAlignment="1">
      <alignment horizontal="left" vertical="center"/>
    </xf>
    <xf numFmtId="0" fontId="2" fillId="0" borderId="99" xfId="3" applyFont="1" applyBorder="1" applyAlignment="1" applyProtection="1">
      <alignment horizontal="center" vertical="center"/>
      <protection locked="0"/>
    </xf>
    <xf numFmtId="44" fontId="2" fillId="0" borderId="100" xfId="3" applyNumberFormat="1" applyFont="1" applyBorder="1" applyAlignment="1" applyProtection="1">
      <alignment horizontal="center" vertical="center"/>
    </xf>
    <xf numFmtId="0" fontId="2" fillId="0" borderId="4" xfId="3" applyFont="1" applyBorder="1" applyAlignment="1" applyProtection="1">
      <alignment horizontal="center" vertical="center"/>
      <protection locked="0"/>
    </xf>
    <xf numFmtId="0" fontId="10" fillId="0" borderId="4" xfId="3" applyFont="1" applyBorder="1" applyAlignment="1" applyProtection="1">
      <alignment horizontal="center" vertical="center"/>
    </xf>
    <xf numFmtId="44" fontId="10" fillId="0" borderId="101" xfId="3" applyNumberFormat="1" applyFont="1" applyBorder="1" applyAlignment="1" applyProtection="1">
      <alignment horizontal="center" vertical="center"/>
    </xf>
    <xf numFmtId="0" fontId="28" fillId="0" borderId="23" xfId="2" applyFont="1" applyFill="1" applyBorder="1" applyAlignment="1">
      <alignment vertical="center"/>
    </xf>
    <xf numFmtId="0" fontId="2" fillId="0" borderId="76" xfId="3" applyFont="1" applyBorder="1" applyAlignment="1" applyProtection="1">
      <alignment horizontal="center" vertical="center"/>
      <protection locked="0"/>
    </xf>
    <xf numFmtId="44" fontId="2" fillId="0" borderId="80" xfId="3" applyNumberFormat="1" applyFont="1" applyBorder="1" applyAlignment="1" applyProtection="1">
      <alignment horizontal="center" vertical="center"/>
    </xf>
    <xf numFmtId="0" fontId="2" fillId="0" borderId="8" xfId="3" applyFont="1" applyBorder="1" applyAlignment="1" applyProtection="1">
      <alignment horizontal="center" vertical="center"/>
      <protection locked="0"/>
    </xf>
    <xf numFmtId="0" fontId="10" fillId="0" borderId="8" xfId="3" applyFont="1" applyBorder="1" applyAlignment="1" applyProtection="1">
      <alignment horizontal="center" vertical="center"/>
    </xf>
    <xf numFmtId="44" fontId="10" fillId="0" borderId="81" xfId="3" applyNumberFormat="1" applyFont="1" applyBorder="1" applyAlignment="1" applyProtection="1">
      <alignment horizontal="center" vertical="center"/>
    </xf>
  </cellXfs>
  <cellStyles count="4">
    <cellStyle name="Euro_Proposition PM S09-11 2" xfId="1"/>
    <cellStyle name="Normal" xfId="0" builtinId="0"/>
    <cellStyle name="Normal 2" xfId="2"/>
    <cellStyle name="Normal_Recap. Fruitiere S07-201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2404035</xdr:colOff>
      <xdr:row>0</xdr:row>
      <xdr:rowOff>67236</xdr:rowOff>
    </xdr:from>
    <xdr:to>
      <xdr:col>3</xdr:col>
      <xdr:colOff>1154206</xdr:colOff>
      <xdr:row>6</xdr:row>
      <xdr:rowOff>89648</xdr:rowOff>
    </xdr:to>
    <xdr:sp macro="" textlink="">
      <xdr:nvSpPr>
        <xdr:cNvPr id="20" name="ZoneTexte 2"/>
        <xdr:cNvSpPr txBox="1"/>
      </xdr:nvSpPr>
      <xdr:spPr>
        <a:xfrm>
          <a:off x="4107329" y="67236"/>
          <a:ext cx="4532406" cy="17705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Fakt Pro Bln"/>
              <a:ea typeface="Calibri"/>
              <a:cs typeface="Fakt Pro Bln"/>
            </a:rPr>
            <a:t>95 Chemin du Champ du Château</a:t>
          </a:r>
          <a:endParaRPr lang="fr-FR" sz="1600" b="1">
            <a:solidFill>
              <a:srgbClr val="000000"/>
            </a:solidFill>
            <a:effectLst/>
            <a:latin typeface="Minion Pro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Fakt Pro Bln"/>
              <a:ea typeface="Calibri"/>
              <a:cs typeface="Fakt Pro Bln"/>
            </a:rPr>
            <a:t>01570 FEILLENS</a:t>
          </a:r>
          <a:endParaRPr lang="fr-FR" sz="1600" b="1">
            <a:solidFill>
              <a:srgbClr val="000000"/>
            </a:solidFill>
            <a:effectLst/>
            <a:latin typeface="Minion Pro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Fakt Pro Bln"/>
              <a:ea typeface="Calibri"/>
              <a:cs typeface="Fakt Pro Bln"/>
            </a:rPr>
            <a:t>Tel: 03 85 36 17 75 - Fax: 03 85 30 11 71</a:t>
          </a:r>
          <a:endParaRPr lang="fr-FR" sz="1600" b="1">
            <a:solidFill>
              <a:srgbClr val="000000"/>
            </a:solidFill>
            <a:effectLst/>
            <a:latin typeface="Minion Pro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Fakt Pro Bln"/>
              <a:ea typeface="Calibri"/>
              <a:cs typeface="Fakt Pro Bln"/>
            </a:rPr>
            <a:t>Mail : commande@panier-malin.com</a:t>
          </a:r>
          <a:endParaRPr lang="fr-FR" sz="1600" b="1">
            <a:solidFill>
              <a:srgbClr val="000000"/>
            </a:solidFill>
            <a:effectLst/>
            <a:latin typeface="Minion Pro"/>
            <a:ea typeface="Calibri"/>
            <a:cs typeface="Minion Pro"/>
          </a:endParaRPr>
        </a:p>
        <a:p>
          <a:pPr>
            <a:lnSpc>
              <a:spcPts val="17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Fakt Pro Bln"/>
              <a:ea typeface="Times New Roman"/>
              <a:cs typeface="Fakt Pro Bln"/>
            </a:rPr>
            <a:t>Site : www.panier-malin.com</a:t>
          </a:r>
          <a:endParaRPr lang="fr-FR" sz="1600" b="1">
            <a:effectLst/>
            <a:latin typeface="Times New Roman"/>
            <a:ea typeface="Times New Roman"/>
          </a:endParaRPr>
        </a:p>
      </xdr:txBody>
    </xdr:sp>
    <xdr:clientData/>
  </xdr:twoCellAnchor>
  <xdr:twoCellAnchor editAs="oneCell">
    <xdr:from>
      <xdr:col>0</xdr:col>
      <xdr:colOff>47625</xdr:colOff>
      <xdr:row>0</xdr:row>
      <xdr:rowOff>66675</xdr:rowOff>
    </xdr:from>
    <xdr:to>
      <xdr:col>1</xdr:col>
      <xdr:colOff>2362200</xdr:colOff>
      <xdr:row>7</xdr:row>
      <xdr:rowOff>0</xdr:rowOff>
    </xdr:to>
    <xdr:pic>
      <xdr:nvPicPr>
        <xdr:cNvPr id="1046" name="Imag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4019550" cy="18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1</xdr:row>
      <xdr:rowOff>9525</xdr:rowOff>
    </xdr:from>
    <xdr:to>
      <xdr:col>17</xdr:col>
      <xdr:colOff>600075</xdr:colOff>
      <xdr:row>6</xdr:row>
      <xdr:rowOff>180975</xdr:rowOff>
    </xdr:to>
    <xdr:sp macro="" textlink="">
      <xdr:nvSpPr>
        <xdr:cNvPr id="12" name="Zone de texte 2"/>
        <xdr:cNvSpPr txBox="1">
          <a:spLocks noChangeArrowheads="1"/>
        </xdr:cNvSpPr>
      </xdr:nvSpPr>
      <xdr:spPr bwMode="auto">
        <a:xfrm>
          <a:off x="7562850" y="76200"/>
          <a:ext cx="5000625" cy="1800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 fontAlgn="ctr">
            <a:lnSpc>
              <a:spcPts val="2400"/>
            </a:lnSpc>
            <a:spcAft>
              <a:spcPts val="0"/>
            </a:spcAft>
          </a:pPr>
          <a:r>
            <a:rPr lang="fr-FR" sz="2000" b="0">
              <a:solidFill>
                <a:srgbClr val="404041"/>
              </a:solidFill>
              <a:effectLst/>
              <a:latin typeface="Fakt Pro Bln"/>
              <a:ea typeface="Calibri"/>
              <a:cs typeface="Fakt Pro Bln"/>
            </a:rPr>
            <a:t>Date : Mercredi 22/11/2017</a:t>
          </a:r>
          <a:endParaRPr lang="fr-FR" sz="2000" b="0">
            <a:effectLst/>
            <a:latin typeface="Calibri"/>
            <a:ea typeface="Calibri"/>
            <a:cs typeface="Times New Roman"/>
          </a:endParaRPr>
        </a:p>
        <a:p>
          <a:pPr algn="ctr" fontAlgn="ctr">
            <a:lnSpc>
              <a:spcPts val="2400"/>
            </a:lnSpc>
            <a:spcAft>
              <a:spcPts val="0"/>
            </a:spcAft>
          </a:pPr>
          <a:r>
            <a:rPr lang="fr-FR" sz="2000" b="0">
              <a:solidFill>
                <a:srgbClr val="404041"/>
              </a:solidFill>
              <a:effectLst/>
              <a:latin typeface="Fakt Pro Bln"/>
              <a:ea typeface="Calibri"/>
              <a:cs typeface="Fakt Pro Bln"/>
            </a:rPr>
            <a:t>Présélection pour la semaine 48-2017</a:t>
          </a:r>
          <a:endParaRPr lang="fr-FR" sz="2000" b="0">
            <a:effectLst/>
            <a:latin typeface="Calibri"/>
            <a:ea typeface="Calibri"/>
            <a:cs typeface="Times New Roman"/>
          </a:endParaRPr>
        </a:p>
        <a:p>
          <a:pPr algn="ctr" fontAlgn="ctr">
            <a:lnSpc>
              <a:spcPts val="2400"/>
            </a:lnSpc>
            <a:spcAft>
              <a:spcPts val="0"/>
            </a:spcAft>
          </a:pPr>
          <a:endParaRPr lang="fr-FR" sz="2000" b="0">
            <a:solidFill>
              <a:srgbClr val="404041"/>
            </a:solidFill>
            <a:effectLst/>
            <a:latin typeface="Fakt Pro Bln"/>
            <a:ea typeface="Calibri"/>
            <a:cs typeface="Fakt Pro Bln"/>
          </a:endParaRPr>
        </a:p>
        <a:p>
          <a:pPr algn="ctr" fontAlgn="ctr">
            <a:lnSpc>
              <a:spcPts val="2400"/>
            </a:lnSpc>
            <a:spcAft>
              <a:spcPts val="0"/>
            </a:spcAft>
          </a:pPr>
          <a:r>
            <a:rPr lang="fr-FR" sz="2000" b="0">
              <a:solidFill>
                <a:srgbClr val="404041"/>
              </a:solidFill>
              <a:effectLst/>
              <a:latin typeface="Fakt Pro Bln"/>
              <a:ea typeface="Calibri"/>
              <a:cs typeface="Fakt Pro Bln"/>
            </a:rPr>
            <a:t>Date de commande : </a:t>
          </a:r>
          <a:endParaRPr lang="fr-FR" sz="2000" b="0">
            <a:effectLst/>
            <a:latin typeface="Calibri"/>
            <a:ea typeface="Calibri"/>
            <a:cs typeface="Times New Roman"/>
          </a:endParaRPr>
        </a:p>
        <a:p>
          <a:pPr algn="ctr">
            <a:lnSpc>
              <a:spcPts val="3200"/>
            </a:lnSpc>
            <a:spcAft>
              <a:spcPts val="1000"/>
            </a:spcAft>
          </a:pPr>
          <a:r>
            <a:rPr lang="fr-FR" sz="2000" b="0">
              <a:solidFill>
                <a:srgbClr val="404041"/>
              </a:solidFill>
              <a:effectLst/>
              <a:latin typeface="Fakt Pro Bln"/>
              <a:ea typeface="Calibri"/>
              <a:cs typeface="Fakt Pro Bln"/>
            </a:rPr>
            <a:t>Lundi 27/11/2017 Avant 17h00.</a:t>
          </a:r>
          <a:endParaRPr lang="fr-FR" sz="2000" b="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1</xdr:col>
      <xdr:colOff>2632074</xdr:colOff>
      <xdr:row>0</xdr:row>
      <xdr:rowOff>9524</xdr:rowOff>
    </xdr:from>
    <xdr:to>
      <xdr:col>7</xdr:col>
      <xdr:colOff>457200</xdr:colOff>
      <xdr:row>6</xdr:row>
      <xdr:rowOff>200025</xdr:rowOff>
    </xdr:to>
    <xdr:sp macro="" textlink="">
      <xdr:nvSpPr>
        <xdr:cNvPr id="13" name="ZoneTexte 2"/>
        <xdr:cNvSpPr txBox="1"/>
      </xdr:nvSpPr>
      <xdr:spPr>
        <a:xfrm>
          <a:off x="3670299" y="9524"/>
          <a:ext cx="4102101" cy="18859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Fakt Pro Bln"/>
              <a:ea typeface="Calibri"/>
              <a:cs typeface="Fakt Pro Bln"/>
            </a:rPr>
            <a:t>95 Chemin du Champ du Château</a:t>
          </a:r>
          <a:endParaRPr lang="fr-FR" sz="1600" b="1">
            <a:solidFill>
              <a:srgbClr val="000000"/>
            </a:solidFill>
            <a:effectLst/>
            <a:latin typeface="Minion Pro"/>
            <a:ea typeface="Calibri"/>
            <a:cs typeface="Minion Pro"/>
          </a:endParaRPr>
        </a:p>
        <a:p>
          <a:pPr>
            <a:lnSpc>
              <a:spcPts val="23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Fakt Pro Bln"/>
              <a:ea typeface="Calibri"/>
              <a:cs typeface="Fakt Pro Bln"/>
            </a:rPr>
            <a:t>01570 FEILLENS</a:t>
          </a:r>
          <a:endParaRPr lang="fr-FR" sz="1600" b="1">
            <a:solidFill>
              <a:srgbClr val="000000"/>
            </a:solidFill>
            <a:effectLst/>
            <a:latin typeface="Minion Pro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Fakt Pro Bln"/>
              <a:ea typeface="Calibri"/>
              <a:cs typeface="Fakt Pro Bln"/>
            </a:rPr>
            <a:t>Tel: 03 85 36 17 75 - Fax: 03 85 30 11 71</a:t>
          </a:r>
          <a:endParaRPr lang="fr-FR" sz="1600" b="1">
            <a:solidFill>
              <a:srgbClr val="000000"/>
            </a:solidFill>
            <a:effectLst/>
            <a:latin typeface="Minion Pro"/>
            <a:ea typeface="Calibri"/>
            <a:cs typeface="Minion Pro"/>
          </a:endParaRPr>
        </a:p>
        <a:p>
          <a:pPr>
            <a:lnSpc>
              <a:spcPts val="23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Fakt Pro Bln"/>
              <a:ea typeface="Calibri"/>
              <a:cs typeface="Fakt Pro Bln"/>
            </a:rPr>
            <a:t>Mail : commande@panier-malin.com</a:t>
          </a:r>
          <a:endParaRPr lang="fr-FR" sz="1600" b="1">
            <a:solidFill>
              <a:srgbClr val="000000"/>
            </a:solidFill>
            <a:effectLst/>
            <a:latin typeface="Minion Pro"/>
            <a:ea typeface="Calibri"/>
            <a:cs typeface="Minion Pro"/>
          </a:endParaRPr>
        </a:p>
        <a:p>
          <a:pPr>
            <a:lnSpc>
              <a:spcPts val="17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Fakt Pro Bln"/>
              <a:ea typeface="Times New Roman"/>
              <a:cs typeface="Fakt Pro Bln"/>
            </a:rPr>
            <a:t>Site : www.panier-malin.com</a:t>
          </a:r>
          <a:endParaRPr lang="fr-FR" sz="1600" b="1">
            <a:effectLst/>
            <a:latin typeface="Times New Roman"/>
            <a:ea typeface="Times New Roman"/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38100</xdr:rowOff>
    </xdr:from>
    <xdr:to>
      <xdr:col>1</xdr:col>
      <xdr:colOff>2486025</xdr:colOff>
      <xdr:row>6</xdr:row>
      <xdr:rowOff>9525</xdr:rowOff>
    </xdr:to>
    <xdr:pic>
      <xdr:nvPicPr>
        <xdr:cNvPr id="2091" name="Imag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"/>
          <a:ext cx="352425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26</xdr:col>
      <xdr:colOff>0</xdr:colOff>
      <xdr:row>8</xdr:row>
      <xdr:rowOff>0</xdr:rowOff>
    </xdr:to>
    <xdr:sp macro="" textlink="">
      <xdr:nvSpPr>
        <xdr:cNvPr id="15" name="Zone de texte 2"/>
        <xdr:cNvSpPr txBox="1">
          <a:spLocks noChangeArrowheads="1"/>
        </xdr:cNvSpPr>
      </xdr:nvSpPr>
      <xdr:spPr bwMode="auto">
        <a:xfrm>
          <a:off x="0" y="1990725"/>
          <a:ext cx="16649700" cy="342900"/>
        </a:xfrm>
        <a:prstGeom prst="rect">
          <a:avLst/>
        </a:prstGeom>
        <a:solidFill>
          <a:srgbClr val="F97162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fr-FR" sz="2000" b="1">
              <a:solidFill>
                <a:srgbClr val="FFFFFF"/>
              </a:solidFill>
              <a:effectLst/>
              <a:latin typeface="Comfortaa"/>
              <a:ea typeface="Calibri"/>
              <a:cs typeface="Times New Roman"/>
            </a:rPr>
            <a:t>Bon de commande récapitulatif</a:t>
          </a:r>
          <a:endParaRPr lang="fr-FR" sz="2000" b="1">
            <a:effectLst/>
            <a:latin typeface="Calibri"/>
            <a:ea typeface="Calibri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A48"/>
  <sheetViews>
    <sheetView tabSelected="1" zoomScale="85" zoomScaleNormal="85" workbookViewId="0">
      <selection activeCell="G11" sqref="G11"/>
    </sheetView>
  </sheetViews>
  <sheetFormatPr baseColWidth="10" defaultRowHeight="13.5" x14ac:dyDescent="0.2"/>
  <cols>
    <col min="1" max="1" width="25.5703125" style="2" customWidth="1"/>
    <col min="2" max="2" width="42.28515625" style="2" customWidth="1"/>
    <col min="3" max="3" width="46.85546875" style="2" customWidth="1"/>
    <col min="4" max="4" width="18.28515625" style="2" customWidth="1"/>
    <col min="5" max="5" width="27.42578125" style="2" customWidth="1"/>
    <col min="6" max="6" width="11.42578125" style="2" customWidth="1"/>
    <col min="7" max="7" width="7.140625" style="2" customWidth="1"/>
    <col min="8" max="16384" width="11.42578125" style="2"/>
  </cols>
  <sheetData>
    <row r="1" spans="1:8" ht="14.25" thickBot="1" x14ac:dyDescent="0.25">
      <c r="A1" s="1"/>
      <c r="B1" s="1"/>
      <c r="C1" s="1"/>
      <c r="D1" s="1"/>
      <c r="E1" s="1"/>
      <c r="F1" s="1"/>
      <c r="G1" s="1"/>
      <c r="H1" s="1"/>
    </row>
    <row r="2" spans="1:8" ht="24.95" customHeight="1" x14ac:dyDescent="0.2">
      <c r="A2" s="1"/>
      <c r="B2" s="1"/>
      <c r="C2" s="1"/>
      <c r="D2" s="1"/>
      <c r="E2" s="178" t="s">
        <v>10</v>
      </c>
      <c r="F2" s="179"/>
      <c r="G2" s="179"/>
      <c r="H2" s="180"/>
    </row>
    <row r="3" spans="1:8" ht="24.95" customHeight="1" x14ac:dyDescent="0.2">
      <c r="A3" s="1"/>
      <c r="B3" s="1"/>
      <c r="C3" s="1"/>
      <c r="D3" s="1"/>
      <c r="E3" s="181"/>
      <c r="F3" s="182"/>
      <c r="G3" s="182"/>
      <c r="H3" s="183"/>
    </row>
    <row r="4" spans="1:8" ht="24.95" customHeight="1" x14ac:dyDescent="0.2">
      <c r="A4" s="1"/>
      <c r="B4" s="1"/>
      <c r="C4" s="1"/>
      <c r="D4" s="1"/>
      <c r="E4" s="181"/>
      <c r="F4" s="182"/>
      <c r="G4" s="182"/>
      <c r="H4" s="183"/>
    </row>
    <row r="5" spans="1:8" ht="24.95" customHeight="1" x14ac:dyDescent="0.2">
      <c r="A5" s="1"/>
      <c r="B5" s="1"/>
      <c r="C5" s="1"/>
      <c r="D5" s="1"/>
      <c r="E5" s="181"/>
      <c r="F5" s="182"/>
      <c r="G5" s="182"/>
      <c r="H5" s="183"/>
    </row>
    <row r="6" spans="1:8" ht="24.95" customHeight="1" thickBot="1" x14ac:dyDescent="0.25">
      <c r="A6" s="1"/>
      <c r="B6" s="1"/>
      <c r="C6" s="1"/>
      <c r="D6" s="1"/>
      <c r="E6" s="184"/>
      <c r="F6" s="185"/>
      <c r="G6" s="185"/>
      <c r="H6" s="186"/>
    </row>
    <row r="7" spans="1:8" ht="12.75" customHeight="1" x14ac:dyDescent="0.2">
      <c r="A7" s="187"/>
      <c r="B7" s="187"/>
      <c r="C7" s="187"/>
      <c r="D7" s="187"/>
      <c r="E7" s="187"/>
      <c r="F7" s="187"/>
      <c r="G7" s="187"/>
      <c r="H7" s="187"/>
    </row>
    <row r="8" spans="1:8" ht="105" customHeight="1" thickBot="1" x14ac:dyDescent="0.25">
      <c r="A8" s="193" t="s">
        <v>42</v>
      </c>
      <c r="B8" s="193"/>
      <c r="C8" s="193"/>
      <c r="D8" s="177" t="s">
        <v>98</v>
      </c>
      <c r="E8" s="177"/>
      <c r="F8" s="177"/>
      <c r="G8" s="177"/>
      <c r="H8" s="177"/>
    </row>
    <row r="9" spans="1:8" ht="36" customHeight="1" thickTop="1" thickBot="1" x14ac:dyDescent="0.25">
      <c r="A9" s="190"/>
      <c r="B9" s="191"/>
      <c r="C9" s="191"/>
      <c r="D9" s="191"/>
      <c r="E9" s="191"/>
      <c r="F9" s="191"/>
      <c r="G9" s="191"/>
      <c r="H9" s="192"/>
    </row>
    <row r="10" spans="1:8" ht="53.25" customHeight="1" thickTop="1" thickBot="1" x14ac:dyDescent="0.25">
      <c r="A10" s="188" t="s">
        <v>11</v>
      </c>
      <c r="B10" s="189"/>
      <c r="C10" s="117" t="s">
        <v>12</v>
      </c>
      <c r="D10" s="117" t="s">
        <v>13</v>
      </c>
      <c r="E10" s="118" t="s">
        <v>0</v>
      </c>
      <c r="F10" s="117" t="s">
        <v>14</v>
      </c>
      <c r="G10" s="117" t="s">
        <v>15</v>
      </c>
      <c r="H10" s="119" t="s">
        <v>16</v>
      </c>
    </row>
    <row r="11" spans="1:8" ht="30" customHeight="1" thickTop="1" x14ac:dyDescent="0.2">
      <c r="A11" s="174" t="s">
        <v>17</v>
      </c>
      <c r="B11" s="65" t="s">
        <v>18</v>
      </c>
      <c r="C11" s="97"/>
      <c r="D11" s="102" t="s">
        <v>4</v>
      </c>
      <c r="E11" s="92"/>
      <c r="F11" s="93">
        <v>28</v>
      </c>
      <c r="G11" s="105"/>
      <c r="H11" s="106">
        <f>+G11*F11</f>
        <v>0</v>
      </c>
    </row>
    <row r="12" spans="1:8" ht="30" customHeight="1" x14ac:dyDescent="0.2">
      <c r="A12" s="175"/>
      <c r="B12" s="63" t="s">
        <v>5</v>
      </c>
      <c r="C12" s="98"/>
      <c r="D12" s="103" t="s">
        <v>4</v>
      </c>
      <c r="E12" s="71"/>
      <c r="F12" s="69">
        <v>18</v>
      </c>
      <c r="G12" s="107"/>
      <c r="H12" s="108">
        <f t="shared" ref="H12:H28" si="0">+G12*F12</f>
        <v>0</v>
      </c>
    </row>
    <row r="13" spans="1:8" ht="30" customHeight="1" x14ac:dyDescent="0.2">
      <c r="A13" s="175"/>
      <c r="B13" s="63" t="s">
        <v>6</v>
      </c>
      <c r="C13" s="98"/>
      <c r="D13" s="103" t="s">
        <v>4</v>
      </c>
      <c r="E13" s="71"/>
      <c r="F13" s="69">
        <v>15.2</v>
      </c>
      <c r="G13" s="107"/>
      <c r="H13" s="108">
        <f t="shared" si="0"/>
        <v>0</v>
      </c>
    </row>
    <row r="14" spans="1:8" ht="30" customHeight="1" x14ac:dyDescent="0.2">
      <c r="A14" s="175"/>
      <c r="B14" s="63" t="s">
        <v>7</v>
      </c>
      <c r="C14" s="98"/>
      <c r="D14" s="103" t="s">
        <v>4</v>
      </c>
      <c r="E14" s="71"/>
      <c r="F14" s="69">
        <v>13.5</v>
      </c>
      <c r="G14" s="107"/>
      <c r="H14" s="108">
        <f t="shared" si="0"/>
        <v>0</v>
      </c>
    </row>
    <row r="15" spans="1:8" ht="30" customHeight="1" x14ac:dyDescent="0.2">
      <c r="A15" s="175"/>
      <c r="B15" s="63" t="s">
        <v>8</v>
      </c>
      <c r="C15" s="98" t="s">
        <v>1</v>
      </c>
      <c r="D15" s="103" t="s">
        <v>4</v>
      </c>
      <c r="E15" s="71"/>
      <c r="F15" s="69">
        <v>12.5</v>
      </c>
      <c r="G15" s="107"/>
      <c r="H15" s="108">
        <f t="shared" si="0"/>
        <v>0</v>
      </c>
    </row>
    <row r="16" spans="1:8" ht="30" customHeight="1" x14ac:dyDescent="0.2">
      <c r="A16" s="175"/>
      <c r="B16" s="63" t="s">
        <v>9</v>
      </c>
      <c r="C16" s="98"/>
      <c r="D16" s="103" t="s">
        <v>4</v>
      </c>
      <c r="E16" s="71"/>
      <c r="F16" s="69">
        <v>12.5</v>
      </c>
      <c r="G16" s="107"/>
      <c r="H16" s="108">
        <f t="shared" si="0"/>
        <v>0</v>
      </c>
    </row>
    <row r="17" spans="1:27" ht="30" customHeight="1" thickBot="1" x14ac:dyDescent="0.25">
      <c r="A17" s="176"/>
      <c r="B17" s="64" t="s">
        <v>58</v>
      </c>
      <c r="C17" s="99"/>
      <c r="D17" s="104" t="s">
        <v>4</v>
      </c>
      <c r="E17" s="94"/>
      <c r="F17" s="87">
        <v>12.5</v>
      </c>
      <c r="G17" s="109"/>
      <c r="H17" s="110">
        <f t="shared" si="0"/>
        <v>0</v>
      </c>
      <c r="AA17" s="2" t="s">
        <v>1</v>
      </c>
    </row>
    <row r="18" spans="1:27" ht="30" customHeight="1" thickTop="1" x14ac:dyDescent="0.2">
      <c r="A18" s="174" t="s">
        <v>51</v>
      </c>
      <c r="B18" s="63" t="s">
        <v>79</v>
      </c>
      <c r="C18" s="100" t="s">
        <v>99</v>
      </c>
      <c r="D18" s="90" t="s">
        <v>80</v>
      </c>
      <c r="E18" s="72" t="s">
        <v>81</v>
      </c>
      <c r="F18" s="86">
        <v>9.8000000000000007</v>
      </c>
      <c r="G18" s="107"/>
      <c r="H18" s="108">
        <f t="shared" ref="H18:H25" si="1">+G18*F18</f>
        <v>0</v>
      </c>
      <c r="K18"/>
      <c r="L18"/>
    </row>
    <row r="19" spans="1:27" ht="39" customHeight="1" x14ac:dyDescent="0.2">
      <c r="A19" s="175"/>
      <c r="B19" s="63" t="s">
        <v>83</v>
      </c>
      <c r="C19" s="164"/>
      <c r="D19" s="90" t="s">
        <v>84</v>
      </c>
      <c r="E19" s="163" t="s">
        <v>82</v>
      </c>
      <c r="F19" s="86">
        <v>9.8000000000000007</v>
      </c>
      <c r="G19" s="107"/>
      <c r="H19" s="108">
        <f t="shared" si="1"/>
        <v>0</v>
      </c>
      <c r="K19"/>
      <c r="L19"/>
    </row>
    <row r="20" spans="1:27" ht="30" customHeight="1" x14ac:dyDescent="0.2">
      <c r="A20" s="175"/>
      <c r="B20" s="63" t="s">
        <v>85</v>
      </c>
      <c r="C20" s="100" t="s">
        <v>86</v>
      </c>
      <c r="D20" s="90" t="s">
        <v>49</v>
      </c>
      <c r="E20" s="72" t="s">
        <v>81</v>
      </c>
      <c r="F20" s="86">
        <v>9.5</v>
      </c>
      <c r="G20" s="107"/>
      <c r="H20" s="108">
        <f t="shared" ref="H20" si="2">+G20*F20</f>
        <v>0</v>
      </c>
      <c r="K20"/>
      <c r="L20"/>
    </row>
    <row r="21" spans="1:27" ht="30" customHeight="1" x14ac:dyDescent="0.2">
      <c r="A21" s="175"/>
      <c r="B21" s="63" t="s">
        <v>94</v>
      </c>
      <c r="C21" s="100" t="s">
        <v>95</v>
      </c>
      <c r="D21" s="90" t="s">
        <v>65</v>
      </c>
      <c r="E21" s="72" t="s">
        <v>96</v>
      </c>
      <c r="F21" s="86">
        <v>8.9</v>
      </c>
      <c r="G21" s="107"/>
      <c r="H21" s="108">
        <f t="shared" ref="H21:H22" si="3">+G21*F21</f>
        <v>0</v>
      </c>
      <c r="K21"/>
      <c r="L21"/>
    </row>
    <row r="22" spans="1:27" ht="50.1" customHeight="1" x14ac:dyDescent="0.2">
      <c r="A22" s="175"/>
      <c r="B22" s="63" t="s">
        <v>106</v>
      </c>
      <c r="C22" s="237" t="s">
        <v>103</v>
      </c>
      <c r="D22" s="90" t="s">
        <v>104</v>
      </c>
      <c r="E22" s="236" t="s">
        <v>105</v>
      </c>
      <c r="F22" s="86">
        <v>12.8</v>
      </c>
      <c r="G22" s="107"/>
      <c r="H22" s="108">
        <f t="shared" si="3"/>
        <v>0</v>
      </c>
      <c r="K22"/>
      <c r="L22"/>
    </row>
    <row r="23" spans="1:27" ht="50.1" customHeight="1" x14ac:dyDescent="0.2">
      <c r="A23" s="175"/>
      <c r="B23" s="63" t="s">
        <v>108</v>
      </c>
      <c r="C23" s="237" t="s">
        <v>109</v>
      </c>
      <c r="D23" s="90" t="s">
        <v>49</v>
      </c>
      <c r="E23" s="236" t="s">
        <v>2</v>
      </c>
      <c r="F23" s="86">
        <v>9.8000000000000007</v>
      </c>
      <c r="G23" s="107"/>
      <c r="H23" s="108">
        <f t="shared" ref="H22:H23" si="4">+G23*F23</f>
        <v>0</v>
      </c>
      <c r="K23"/>
      <c r="L23"/>
    </row>
    <row r="24" spans="1:27" ht="30" customHeight="1" x14ac:dyDescent="0.2">
      <c r="A24" s="175"/>
      <c r="B24" s="63" t="s">
        <v>47</v>
      </c>
      <c r="C24" s="100" t="s">
        <v>100</v>
      </c>
      <c r="D24" s="90" t="s">
        <v>19</v>
      </c>
      <c r="E24" s="72" t="s">
        <v>48</v>
      </c>
      <c r="F24" s="86">
        <v>9.8000000000000007</v>
      </c>
      <c r="G24" s="107"/>
      <c r="H24" s="108">
        <f t="shared" ref="H24" si="5">+G24*F24</f>
        <v>0</v>
      </c>
      <c r="K24"/>
      <c r="L24"/>
    </row>
    <row r="25" spans="1:27" ht="30" customHeight="1" x14ac:dyDescent="0.2">
      <c r="A25" s="175"/>
      <c r="B25" s="63" t="s">
        <v>43</v>
      </c>
      <c r="C25" s="100"/>
      <c r="D25" s="90" t="s">
        <v>19</v>
      </c>
      <c r="E25" s="73" t="s">
        <v>3</v>
      </c>
      <c r="F25" s="86">
        <v>7.4</v>
      </c>
      <c r="G25" s="107"/>
      <c r="H25" s="108">
        <f t="shared" si="1"/>
        <v>0</v>
      </c>
      <c r="J25"/>
      <c r="K25"/>
      <c r="L25"/>
    </row>
    <row r="26" spans="1:27" ht="30" customHeight="1" x14ac:dyDescent="0.2">
      <c r="A26" s="175"/>
      <c r="B26" s="63" t="s">
        <v>44</v>
      </c>
      <c r="C26" s="100"/>
      <c r="D26" s="90" t="s">
        <v>19</v>
      </c>
      <c r="E26" s="73" t="s">
        <v>3</v>
      </c>
      <c r="F26" s="69">
        <v>8</v>
      </c>
      <c r="G26" s="107"/>
      <c r="H26" s="108">
        <f t="shared" si="0"/>
        <v>0</v>
      </c>
      <c r="J26"/>
      <c r="K26"/>
      <c r="L26"/>
    </row>
    <row r="27" spans="1:27" ht="30" customHeight="1" x14ac:dyDescent="0.2">
      <c r="A27" s="175"/>
      <c r="B27" s="63" t="s">
        <v>45</v>
      </c>
      <c r="C27" s="100" t="s">
        <v>52</v>
      </c>
      <c r="D27" s="90" t="s">
        <v>20</v>
      </c>
      <c r="E27" s="73" t="s">
        <v>101</v>
      </c>
      <c r="F27" s="86">
        <v>10.8</v>
      </c>
      <c r="G27" s="107"/>
      <c r="H27" s="108">
        <f t="shared" si="0"/>
        <v>0</v>
      </c>
    </row>
    <row r="28" spans="1:27" ht="38.25" customHeight="1" thickBot="1" x14ac:dyDescent="0.25">
      <c r="A28" s="176"/>
      <c r="B28" s="64" t="s">
        <v>46</v>
      </c>
      <c r="C28" s="101"/>
      <c r="D28" s="91" t="s">
        <v>19</v>
      </c>
      <c r="E28" s="95" t="s">
        <v>77</v>
      </c>
      <c r="F28" s="89">
        <v>9.1999999999999993</v>
      </c>
      <c r="G28" s="109"/>
      <c r="H28" s="110">
        <f t="shared" si="0"/>
        <v>0</v>
      </c>
    </row>
    <row r="29" spans="1:27" ht="30" customHeight="1" thickTop="1" x14ac:dyDescent="0.2">
      <c r="A29" s="174" t="s">
        <v>21</v>
      </c>
      <c r="B29" s="230" t="s">
        <v>102</v>
      </c>
      <c r="C29" s="231"/>
      <c r="D29" s="232" t="s">
        <v>80</v>
      </c>
      <c r="E29" s="233" t="s">
        <v>3</v>
      </c>
      <c r="F29" s="234">
        <v>6.4</v>
      </c>
      <c r="G29" s="235"/>
      <c r="H29" s="106">
        <f t="shared" ref="H29:H35" si="6">+G29*F29</f>
        <v>0</v>
      </c>
    </row>
    <row r="30" spans="1:27" ht="30" customHeight="1" x14ac:dyDescent="0.2">
      <c r="A30" s="175"/>
      <c r="B30" s="226" t="s">
        <v>59</v>
      </c>
      <c r="C30" s="160" t="s">
        <v>62</v>
      </c>
      <c r="D30" s="125" t="s">
        <v>61</v>
      </c>
      <c r="E30" s="227" t="s">
        <v>60</v>
      </c>
      <c r="F30" s="126">
        <v>9.4</v>
      </c>
      <c r="G30" s="228"/>
      <c r="H30" s="229">
        <f t="shared" ref="H30" si="7">+G30*F30</f>
        <v>0</v>
      </c>
    </row>
    <row r="31" spans="1:27" ht="30" customHeight="1" x14ac:dyDescent="0.2">
      <c r="A31" s="175"/>
      <c r="B31" s="96" t="s">
        <v>64</v>
      </c>
      <c r="C31" s="130" t="s">
        <v>71</v>
      </c>
      <c r="D31" s="131" t="s">
        <v>65</v>
      </c>
      <c r="E31" s="161" t="s">
        <v>3</v>
      </c>
      <c r="F31" s="132">
        <v>7.8</v>
      </c>
      <c r="G31" s="133"/>
      <c r="H31" s="108">
        <f t="shared" si="6"/>
        <v>0</v>
      </c>
    </row>
    <row r="32" spans="1:27" ht="30" customHeight="1" x14ac:dyDescent="0.2">
      <c r="A32" s="175"/>
      <c r="B32" s="96" t="s">
        <v>78</v>
      </c>
      <c r="C32" s="130" t="s">
        <v>71</v>
      </c>
      <c r="D32" s="131" t="s">
        <v>75</v>
      </c>
      <c r="E32" s="161" t="s">
        <v>3</v>
      </c>
      <c r="F32" s="132">
        <v>4.8</v>
      </c>
      <c r="G32" s="133"/>
      <c r="H32" s="108">
        <f t="shared" ref="H32" si="8">+G32*F32</f>
        <v>0</v>
      </c>
    </row>
    <row r="33" spans="1:11" ht="30" customHeight="1" x14ac:dyDescent="0.2">
      <c r="A33" s="175"/>
      <c r="B33" s="127" t="s">
        <v>88</v>
      </c>
      <c r="C33" s="168"/>
      <c r="D33" s="169" t="s">
        <v>75</v>
      </c>
      <c r="E33" s="170" t="s">
        <v>3</v>
      </c>
      <c r="F33" s="171">
        <v>7.5</v>
      </c>
      <c r="G33" s="172"/>
      <c r="H33" s="129">
        <f t="shared" ref="H33" si="9">+G33*F33</f>
        <v>0</v>
      </c>
    </row>
    <row r="34" spans="1:11" ht="30" customHeight="1" x14ac:dyDescent="0.2">
      <c r="A34" s="175"/>
      <c r="B34" s="145" t="s">
        <v>66</v>
      </c>
      <c r="C34" s="130"/>
      <c r="D34" s="131" t="s">
        <v>19</v>
      </c>
      <c r="E34" s="161" t="s">
        <v>3</v>
      </c>
      <c r="F34" s="132">
        <v>7.6</v>
      </c>
      <c r="G34" s="133"/>
      <c r="H34" s="108">
        <f t="shared" ref="H34" si="10">+G34*F34</f>
        <v>0</v>
      </c>
    </row>
    <row r="35" spans="1:11" ht="30" customHeight="1" x14ac:dyDescent="0.2">
      <c r="A35" s="175"/>
      <c r="B35" s="96" t="s">
        <v>63</v>
      </c>
      <c r="C35" s="130" t="s">
        <v>22</v>
      </c>
      <c r="D35" s="131" t="s">
        <v>23</v>
      </c>
      <c r="E35" s="161" t="s">
        <v>3</v>
      </c>
      <c r="F35" s="132">
        <v>8.6999999999999993</v>
      </c>
      <c r="G35" s="133"/>
      <c r="H35" s="108">
        <f t="shared" si="6"/>
        <v>0</v>
      </c>
    </row>
    <row r="36" spans="1:11" ht="74.25" customHeight="1" thickBot="1" x14ac:dyDescent="0.25">
      <c r="A36" s="175"/>
      <c r="B36" s="127" t="s">
        <v>67</v>
      </c>
      <c r="C36" s="162" t="s">
        <v>69</v>
      </c>
      <c r="D36" s="131" t="s">
        <v>68</v>
      </c>
      <c r="E36" s="161" t="s">
        <v>2</v>
      </c>
      <c r="F36" s="132">
        <v>8.5</v>
      </c>
      <c r="G36" s="133"/>
      <c r="H36" s="129">
        <f>+G36*F36</f>
        <v>0</v>
      </c>
    </row>
    <row r="37" spans="1:11" ht="75" hidden="1" customHeight="1" thickBot="1" x14ac:dyDescent="0.25">
      <c r="A37" s="176"/>
      <c r="B37" s="148" t="s">
        <v>53</v>
      </c>
      <c r="C37" s="149" t="s">
        <v>54</v>
      </c>
      <c r="D37" s="91" t="s">
        <v>49</v>
      </c>
      <c r="E37" s="150" t="s">
        <v>55</v>
      </c>
      <c r="F37" s="87">
        <v>11.8</v>
      </c>
      <c r="G37" s="109"/>
      <c r="H37" s="151">
        <f t="shared" ref="H37" si="11">+G37*F37</f>
        <v>0</v>
      </c>
    </row>
    <row r="38" spans="1:11" ht="30" customHeight="1" thickTop="1" thickBot="1" x14ac:dyDescent="0.25">
      <c r="A38" s="116" t="s">
        <v>24</v>
      </c>
      <c r="B38" s="146" t="s">
        <v>25</v>
      </c>
      <c r="C38" s="74"/>
      <c r="D38" s="75" t="s">
        <v>26</v>
      </c>
      <c r="E38" s="76" t="s">
        <v>2</v>
      </c>
      <c r="F38" s="88">
        <v>2.95</v>
      </c>
      <c r="G38" s="111"/>
      <c r="H38" s="112">
        <f>+G38*F38</f>
        <v>0</v>
      </c>
    </row>
    <row r="39" spans="1:11" ht="32.25" customHeight="1" thickTop="1" thickBot="1" x14ac:dyDescent="0.25">
      <c r="A39" s="77" t="s">
        <v>27</v>
      </c>
      <c r="B39" s="78" t="s">
        <v>28</v>
      </c>
      <c r="C39" s="56"/>
      <c r="D39" s="79" t="s">
        <v>29</v>
      </c>
      <c r="E39" s="80"/>
      <c r="F39" s="80"/>
      <c r="G39" s="113">
        <f>SUM(G11:G38)</f>
        <v>0</v>
      </c>
      <c r="H39" s="114">
        <f>SUM(H11:H38)</f>
        <v>0</v>
      </c>
    </row>
    <row r="40" spans="1:11" ht="27.75" customHeight="1" x14ac:dyDescent="0.2">
      <c r="A40" s="81" t="s">
        <v>30</v>
      </c>
      <c r="B40" s="70"/>
      <c r="C40" s="70"/>
      <c r="D40" s="70"/>
      <c r="E40" s="70"/>
      <c r="F40" s="70"/>
      <c r="G40" s="70"/>
      <c r="H40" s="82"/>
    </row>
    <row r="41" spans="1:11" ht="11.25" customHeight="1" thickBot="1" x14ac:dyDescent="0.25">
      <c r="A41" s="83"/>
      <c r="B41" s="84"/>
      <c r="C41" s="84"/>
      <c r="D41" s="84"/>
      <c r="E41" s="84"/>
      <c r="F41" s="84"/>
      <c r="G41" s="84"/>
      <c r="H41" s="85"/>
    </row>
    <row r="42" spans="1:11" ht="30.75" customHeight="1" thickTop="1" x14ac:dyDescent="0.2">
      <c r="A42" s="173"/>
      <c r="B42" s="173"/>
      <c r="C42" s="173"/>
      <c r="D42" s="173"/>
      <c r="E42" s="173"/>
      <c r="F42" s="173"/>
      <c r="G42" s="173"/>
      <c r="H42" s="173"/>
    </row>
    <row r="44" spans="1:11" x14ac:dyDescent="0.2">
      <c r="K44" s="2" t="s">
        <v>1</v>
      </c>
    </row>
    <row r="48" spans="1:11" ht="14.25" customHeight="1" x14ac:dyDescent="0.2"/>
  </sheetData>
  <mergeCells count="14">
    <mergeCell ref="A42:H42"/>
    <mergeCell ref="A29:A37"/>
    <mergeCell ref="D8:H8"/>
    <mergeCell ref="E2:H2"/>
    <mergeCell ref="E3:H3"/>
    <mergeCell ref="E4:H4"/>
    <mergeCell ref="E5:H5"/>
    <mergeCell ref="E6:H6"/>
    <mergeCell ref="A7:H7"/>
    <mergeCell ref="A10:B10"/>
    <mergeCell ref="A11:A17"/>
    <mergeCell ref="A9:H9"/>
    <mergeCell ref="A8:C8"/>
    <mergeCell ref="A18:A28"/>
  </mergeCells>
  <printOptions horizontalCentered="1"/>
  <pageMargins left="0.23622047244094491" right="0.23622047244094491" top="0.39370078740157483" bottom="0.74803149606299213" header="0" footer="0.31496062992125984"/>
  <pageSetup paperSize="9" scale="53" orientation="portrait" r:id="rId1"/>
  <headerFooter alignWithMargins="0">
    <oddFooter xml:space="preserve">&amp;C&amp;"Book Antiqua,Normal"&amp;8SAS La Fruitière PM – 95 Chemin du Champ du Château – 01570 FEILLENS – Tél : 03 85 36 17 75 – Fax : 03 85 30 11 71
Siret : 523 088 623 00013 – N° TVA : 75 523 088 623 - Code APE : 4631 Z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48"/>
  <sheetViews>
    <sheetView workbookViewId="0">
      <selection activeCell="E10" sqref="E10:F10"/>
    </sheetView>
  </sheetViews>
  <sheetFormatPr baseColWidth="10" defaultRowHeight="16.5" x14ac:dyDescent="0.2"/>
  <cols>
    <col min="1" max="1" width="15.5703125" style="6" customWidth="1"/>
    <col min="2" max="2" width="53" style="6" customWidth="1"/>
    <col min="3" max="3" width="14.7109375" style="6" customWidth="1"/>
    <col min="4" max="4" width="9.7109375" style="6" bestFit="1" customWidth="1"/>
    <col min="5" max="5" width="4.140625" style="6" bestFit="1" customWidth="1"/>
    <col min="6" max="6" width="9.5703125" style="6" customWidth="1"/>
    <col min="7" max="7" width="4.140625" style="6" bestFit="1" customWidth="1"/>
    <col min="8" max="8" width="9.5703125" style="6" customWidth="1"/>
    <col min="9" max="9" width="4.140625" style="6" bestFit="1" customWidth="1"/>
    <col min="10" max="10" width="9.5703125" style="6" customWidth="1"/>
    <col min="11" max="11" width="4.140625" style="6" bestFit="1" customWidth="1"/>
    <col min="12" max="12" width="9.5703125" style="6" customWidth="1"/>
    <col min="13" max="13" width="4.140625" style="6" bestFit="1" customWidth="1"/>
    <col min="14" max="14" width="9.5703125" style="6" customWidth="1"/>
    <col min="15" max="15" width="4.140625" style="6" bestFit="1" customWidth="1"/>
    <col min="16" max="16" width="9.5703125" style="6" customWidth="1"/>
    <col min="17" max="17" width="4.140625" style="6" bestFit="1" customWidth="1"/>
    <col min="18" max="18" width="9.5703125" style="6" customWidth="1"/>
    <col min="19" max="19" width="4.140625" style="6" bestFit="1" customWidth="1"/>
    <col min="20" max="20" width="9.5703125" style="6" customWidth="1"/>
    <col min="21" max="21" width="4.140625" style="6" bestFit="1" customWidth="1"/>
    <col min="22" max="22" width="9.5703125" style="6" customWidth="1"/>
    <col min="23" max="23" width="4.140625" style="6" bestFit="1" customWidth="1"/>
    <col min="24" max="24" width="9.5703125" style="6" customWidth="1"/>
    <col min="25" max="25" width="5.140625" style="6" customWidth="1"/>
    <col min="26" max="26" width="9.5703125" style="6" customWidth="1"/>
    <col min="27" max="16384" width="11.42578125" style="6"/>
  </cols>
  <sheetData>
    <row r="1" spans="1:28" ht="5.25" customHeight="1" thickBot="1" x14ac:dyDescent="0.25"/>
    <row r="2" spans="1:28" ht="24.95" customHeight="1" thickTop="1" x14ac:dyDescent="0.2">
      <c r="I2" s="42"/>
      <c r="J2" s="42"/>
      <c r="K2" s="42"/>
      <c r="L2" s="42"/>
      <c r="M2" s="42"/>
      <c r="N2" s="42"/>
      <c r="O2" s="42"/>
      <c r="P2" s="42"/>
      <c r="Q2" s="42"/>
      <c r="R2" s="42"/>
      <c r="T2" s="194" t="s">
        <v>31</v>
      </c>
      <c r="U2" s="195"/>
      <c r="V2" s="195"/>
      <c r="W2" s="195"/>
      <c r="X2" s="195"/>
      <c r="Y2" s="195"/>
      <c r="Z2" s="196"/>
    </row>
    <row r="3" spans="1:28" ht="24.95" customHeight="1" x14ac:dyDescent="0.2">
      <c r="I3" s="43"/>
      <c r="J3" s="43"/>
      <c r="K3" s="43"/>
      <c r="L3" s="43"/>
      <c r="M3" s="43"/>
      <c r="N3" s="43"/>
      <c r="O3" s="44"/>
      <c r="P3" s="43"/>
      <c r="Q3" s="43"/>
      <c r="R3" s="43"/>
      <c r="T3" s="197"/>
      <c r="U3" s="198"/>
      <c r="V3" s="198"/>
      <c r="W3" s="198"/>
      <c r="X3" s="198"/>
      <c r="Y3" s="198"/>
      <c r="Z3" s="199"/>
    </row>
    <row r="4" spans="1:28" ht="24.95" customHeight="1" x14ac:dyDescent="0.2">
      <c r="I4" s="45"/>
      <c r="J4" s="45"/>
      <c r="K4" s="45"/>
      <c r="L4" s="45"/>
      <c r="M4" s="45"/>
      <c r="N4" s="41"/>
      <c r="O4" s="41"/>
      <c r="P4" s="41"/>
      <c r="Q4" s="41"/>
      <c r="R4" s="41"/>
      <c r="T4" s="205"/>
      <c r="U4" s="206"/>
      <c r="V4" s="206"/>
      <c r="W4" s="206"/>
      <c r="X4" s="206"/>
      <c r="Y4" s="206"/>
      <c r="Z4" s="207"/>
    </row>
    <row r="5" spans="1:28" ht="29.25" customHeight="1" x14ac:dyDescent="0.2">
      <c r="I5" s="45"/>
      <c r="J5" s="45"/>
      <c r="K5" s="45"/>
      <c r="L5" s="45"/>
      <c r="M5" s="45"/>
      <c r="N5" s="41"/>
      <c r="O5" s="41"/>
      <c r="P5" s="41"/>
      <c r="Q5" s="41"/>
      <c r="R5" s="41"/>
      <c r="T5" s="205"/>
      <c r="U5" s="206"/>
      <c r="V5" s="206"/>
      <c r="W5" s="206"/>
      <c r="X5" s="206"/>
      <c r="Y5" s="206"/>
      <c r="Z5" s="207"/>
    </row>
    <row r="6" spans="1:28" ht="24.95" customHeight="1" thickBot="1" x14ac:dyDescent="0.3">
      <c r="H6" s="7"/>
      <c r="T6" s="202"/>
      <c r="U6" s="203"/>
      <c r="V6" s="203"/>
      <c r="W6" s="203"/>
      <c r="X6" s="203"/>
      <c r="Y6" s="203"/>
      <c r="Z6" s="204"/>
    </row>
    <row r="7" spans="1:28" ht="23.25" customHeight="1" thickTop="1" x14ac:dyDescent="0.2">
      <c r="A7" s="210"/>
      <c r="B7" s="210"/>
      <c r="C7" s="210"/>
      <c r="D7" s="210"/>
      <c r="E7" s="210"/>
      <c r="F7" s="8"/>
      <c r="G7" s="8"/>
      <c r="H7" s="8"/>
      <c r="I7" s="9"/>
      <c r="J7" s="8"/>
      <c r="K7" s="8"/>
      <c r="L7" s="8"/>
      <c r="M7" s="10"/>
      <c r="N7" s="9"/>
      <c r="O7" s="10"/>
      <c r="P7" s="9"/>
      <c r="Q7" s="9"/>
      <c r="R7" s="9"/>
      <c r="S7" s="9"/>
      <c r="T7" s="9"/>
      <c r="U7" s="9"/>
      <c r="V7" s="9"/>
      <c r="W7" s="9"/>
      <c r="X7" s="9"/>
      <c r="Y7" s="9"/>
    </row>
    <row r="8" spans="1:28" ht="28.5" customHeight="1" thickBot="1" x14ac:dyDescent="0.25">
      <c r="A8" s="187"/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</row>
    <row r="9" spans="1:28" ht="33.75" customHeight="1" thickTop="1" thickBot="1" x14ac:dyDescent="0.25">
      <c r="A9" s="211"/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3"/>
    </row>
    <row r="10" spans="1:28" ht="27.75" customHeight="1" thickTop="1" x14ac:dyDescent="0.2">
      <c r="A10" s="214" t="s">
        <v>11</v>
      </c>
      <c r="B10" s="215"/>
      <c r="C10" s="218" t="s">
        <v>32</v>
      </c>
      <c r="D10" s="220" t="s">
        <v>33</v>
      </c>
      <c r="E10" s="222"/>
      <c r="F10" s="201"/>
      <c r="G10" s="200"/>
      <c r="H10" s="201"/>
      <c r="I10" s="200"/>
      <c r="J10" s="201"/>
      <c r="K10" s="200"/>
      <c r="L10" s="201"/>
      <c r="M10" s="200"/>
      <c r="N10" s="201"/>
      <c r="O10" s="200"/>
      <c r="P10" s="201"/>
      <c r="Q10" s="200"/>
      <c r="R10" s="201"/>
      <c r="S10" s="200"/>
      <c r="T10" s="201"/>
      <c r="U10" s="200"/>
      <c r="V10" s="201"/>
      <c r="W10" s="200"/>
      <c r="X10" s="201"/>
      <c r="Y10" s="208" t="s">
        <v>34</v>
      </c>
      <c r="Z10" s="209"/>
    </row>
    <row r="11" spans="1:28" ht="20.25" customHeight="1" thickBot="1" x14ac:dyDescent="0.25">
      <c r="A11" s="216"/>
      <c r="B11" s="217"/>
      <c r="C11" s="219"/>
      <c r="D11" s="221"/>
      <c r="E11" s="120" t="s">
        <v>35</v>
      </c>
      <c r="F11" s="121" t="s">
        <v>16</v>
      </c>
      <c r="G11" s="122" t="s">
        <v>35</v>
      </c>
      <c r="H11" s="121" t="s">
        <v>16</v>
      </c>
      <c r="I11" s="122" t="s">
        <v>35</v>
      </c>
      <c r="J11" s="121" t="s">
        <v>16</v>
      </c>
      <c r="K11" s="122" t="s">
        <v>35</v>
      </c>
      <c r="L11" s="121" t="s">
        <v>16</v>
      </c>
      <c r="M11" s="122" t="s">
        <v>35</v>
      </c>
      <c r="N11" s="121" t="s">
        <v>16</v>
      </c>
      <c r="O11" s="122" t="s">
        <v>35</v>
      </c>
      <c r="P11" s="121" t="s">
        <v>16</v>
      </c>
      <c r="Q11" s="122" t="s">
        <v>35</v>
      </c>
      <c r="R11" s="121" t="s">
        <v>16</v>
      </c>
      <c r="S11" s="122" t="s">
        <v>35</v>
      </c>
      <c r="T11" s="121" t="s">
        <v>16</v>
      </c>
      <c r="U11" s="122" t="s">
        <v>35</v>
      </c>
      <c r="V11" s="121" t="s">
        <v>16</v>
      </c>
      <c r="W11" s="122" t="s">
        <v>35</v>
      </c>
      <c r="X11" s="121" t="s">
        <v>16</v>
      </c>
      <c r="Y11" s="122" t="s">
        <v>35</v>
      </c>
      <c r="Z11" s="123" t="s">
        <v>16</v>
      </c>
    </row>
    <row r="12" spans="1:28" ht="21.95" customHeight="1" thickTop="1" x14ac:dyDescent="0.2">
      <c r="A12" s="223" t="s">
        <v>17</v>
      </c>
      <c r="B12" s="66" t="s">
        <v>18</v>
      </c>
      <c r="C12" s="50" t="s">
        <v>4</v>
      </c>
      <c r="D12" s="51">
        <v>28</v>
      </c>
      <c r="E12" s="11"/>
      <c r="F12" s="12" t="str">
        <f t="shared" ref="F12:F18" si="0">IF(E$10="","",(+E12*$D12))</f>
        <v/>
      </c>
      <c r="G12" s="13"/>
      <c r="H12" s="12" t="str">
        <f t="shared" ref="H12:H18" si="1">IF(G$10="","",(+G12*$D12))</f>
        <v/>
      </c>
      <c r="I12" s="13"/>
      <c r="J12" s="12" t="str">
        <f t="shared" ref="J12:J18" si="2">IF(I$10="","",(+I12*$D12))</f>
        <v/>
      </c>
      <c r="K12" s="14"/>
      <c r="L12" s="12" t="str">
        <f t="shared" ref="L12:L18" si="3">IF(K$10="","",(+K12*$D12))</f>
        <v/>
      </c>
      <c r="M12" s="14"/>
      <c r="N12" s="12" t="str">
        <f t="shared" ref="N12:N18" si="4">IF(M$10="","",(+M12*$D12))</f>
        <v/>
      </c>
      <c r="O12" s="14"/>
      <c r="P12" s="12" t="str">
        <f t="shared" ref="P12:P18" si="5">IF(O$10="","",(+O12*$D12))</f>
        <v/>
      </c>
      <c r="Q12" s="14"/>
      <c r="R12" s="12" t="str">
        <f t="shared" ref="R12:R18" si="6">IF(Q$10="","",(+Q12*$D12))</f>
        <v/>
      </c>
      <c r="S12" s="14"/>
      <c r="T12" s="12" t="str">
        <f t="shared" ref="T12:T18" si="7">IF(S$10="","",(+S12*$D12))</f>
        <v/>
      </c>
      <c r="U12" s="14"/>
      <c r="V12" s="12" t="str">
        <f t="shared" ref="V12:V18" si="8">IF(U$10="","",(+U12*$D12))</f>
        <v/>
      </c>
      <c r="W12" s="14"/>
      <c r="X12" s="12" t="str">
        <f t="shared" ref="X12:X18" si="9">IF(W$10="","",(+W12*$D12))</f>
        <v/>
      </c>
      <c r="Y12" s="15" t="str">
        <f t="shared" ref="Y12:Y18" si="10">IF(E$10="","",(+E12+G12+I12+K12+M12+O12+Q12+S12+U12+W12))</f>
        <v/>
      </c>
      <c r="Z12" s="16" t="str">
        <f t="shared" ref="Z12:Z25" si="11">IF(E$10="","",(+Y12*$D12))</f>
        <v/>
      </c>
      <c r="AB12" s="17"/>
    </row>
    <row r="13" spans="1:28" ht="21.95" customHeight="1" x14ac:dyDescent="0.2">
      <c r="A13" s="224"/>
      <c r="B13" s="48" t="s">
        <v>5</v>
      </c>
      <c r="C13" s="4" t="s">
        <v>4</v>
      </c>
      <c r="D13" s="52">
        <v>18</v>
      </c>
      <c r="E13" s="18"/>
      <c r="F13" s="19" t="str">
        <f t="shared" si="0"/>
        <v/>
      </c>
      <c r="G13" s="20"/>
      <c r="H13" s="19" t="str">
        <f t="shared" si="1"/>
        <v/>
      </c>
      <c r="I13" s="20"/>
      <c r="J13" s="19" t="str">
        <f t="shared" si="2"/>
        <v/>
      </c>
      <c r="K13" s="21"/>
      <c r="L13" s="19" t="str">
        <f t="shared" si="3"/>
        <v/>
      </c>
      <c r="M13" s="21"/>
      <c r="N13" s="19" t="str">
        <f t="shared" si="4"/>
        <v/>
      </c>
      <c r="O13" s="21"/>
      <c r="P13" s="19" t="str">
        <f t="shared" si="5"/>
        <v/>
      </c>
      <c r="Q13" s="21"/>
      <c r="R13" s="19" t="str">
        <f t="shared" si="6"/>
        <v/>
      </c>
      <c r="S13" s="21"/>
      <c r="T13" s="19" t="str">
        <f t="shared" si="7"/>
        <v/>
      </c>
      <c r="U13" s="21"/>
      <c r="V13" s="19" t="str">
        <f t="shared" si="8"/>
        <v/>
      </c>
      <c r="W13" s="21"/>
      <c r="X13" s="19" t="str">
        <f t="shared" si="9"/>
        <v/>
      </c>
      <c r="Y13" s="22" t="str">
        <f t="shared" si="10"/>
        <v/>
      </c>
      <c r="Z13" s="23" t="str">
        <f t="shared" si="11"/>
        <v/>
      </c>
      <c r="AB13" s="17"/>
    </row>
    <row r="14" spans="1:28" ht="21.95" customHeight="1" x14ac:dyDescent="0.2">
      <c r="A14" s="224"/>
      <c r="B14" s="48" t="s">
        <v>6</v>
      </c>
      <c r="C14" s="4" t="s">
        <v>4</v>
      </c>
      <c r="D14" s="52">
        <v>15.2</v>
      </c>
      <c r="E14" s="18"/>
      <c r="F14" s="19" t="str">
        <f t="shared" si="0"/>
        <v/>
      </c>
      <c r="G14" s="24"/>
      <c r="H14" s="25" t="str">
        <f t="shared" si="1"/>
        <v/>
      </c>
      <c r="I14" s="24"/>
      <c r="J14" s="19" t="str">
        <f t="shared" si="2"/>
        <v/>
      </c>
      <c r="K14" s="21"/>
      <c r="L14" s="19" t="str">
        <f t="shared" si="3"/>
        <v/>
      </c>
      <c r="M14" s="21"/>
      <c r="N14" s="19" t="str">
        <f t="shared" si="4"/>
        <v/>
      </c>
      <c r="O14" s="21"/>
      <c r="P14" s="19" t="str">
        <f t="shared" si="5"/>
        <v/>
      </c>
      <c r="Q14" s="21"/>
      <c r="R14" s="19" t="str">
        <f t="shared" si="6"/>
        <v/>
      </c>
      <c r="S14" s="21"/>
      <c r="T14" s="19" t="str">
        <f t="shared" si="7"/>
        <v/>
      </c>
      <c r="U14" s="21"/>
      <c r="V14" s="19" t="str">
        <f t="shared" si="8"/>
        <v/>
      </c>
      <c r="W14" s="21"/>
      <c r="X14" s="19" t="str">
        <f t="shared" si="9"/>
        <v/>
      </c>
      <c r="Y14" s="22" t="str">
        <f t="shared" si="10"/>
        <v/>
      </c>
      <c r="Z14" s="23" t="str">
        <f t="shared" si="11"/>
        <v/>
      </c>
      <c r="AB14" s="17"/>
    </row>
    <row r="15" spans="1:28" ht="21.95" customHeight="1" x14ac:dyDescent="0.2">
      <c r="A15" s="224"/>
      <c r="B15" s="48" t="s">
        <v>7</v>
      </c>
      <c r="C15" s="4" t="s">
        <v>4</v>
      </c>
      <c r="D15" s="52">
        <v>13.5</v>
      </c>
      <c r="E15" s="18"/>
      <c r="F15" s="19" t="str">
        <f t="shared" si="0"/>
        <v/>
      </c>
      <c r="G15" s="24"/>
      <c r="H15" s="19" t="str">
        <f t="shared" si="1"/>
        <v/>
      </c>
      <c r="I15" s="24"/>
      <c r="J15" s="19" t="str">
        <f t="shared" si="2"/>
        <v/>
      </c>
      <c r="K15" s="21"/>
      <c r="L15" s="19" t="str">
        <f t="shared" si="3"/>
        <v/>
      </c>
      <c r="M15" s="21"/>
      <c r="N15" s="19" t="str">
        <f t="shared" si="4"/>
        <v/>
      </c>
      <c r="O15" s="21"/>
      <c r="P15" s="19" t="str">
        <f t="shared" si="5"/>
        <v/>
      </c>
      <c r="Q15" s="21"/>
      <c r="R15" s="19" t="str">
        <f t="shared" si="6"/>
        <v/>
      </c>
      <c r="S15" s="21"/>
      <c r="T15" s="19" t="str">
        <f t="shared" si="7"/>
        <v/>
      </c>
      <c r="U15" s="21"/>
      <c r="V15" s="19" t="str">
        <f t="shared" si="8"/>
        <v/>
      </c>
      <c r="W15" s="21"/>
      <c r="X15" s="19" t="str">
        <f t="shared" si="9"/>
        <v/>
      </c>
      <c r="Y15" s="22" t="str">
        <f t="shared" si="10"/>
        <v/>
      </c>
      <c r="Z15" s="23" t="str">
        <f t="shared" si="11"/>
        <v/>
      </c>
      <c r="AB15" s="17"/>
    </row>
    <row r="16" spans="1:28" ht="21.95" customHeight="1" x14ac:dyDescent="0.2">
      <c r="A16" s="224"/>
      <c r="B16" s="48" t="s">
        <v>8</v>
      </c>
      <c r="C16" s="4" t="s">
        <v>4</v>
      </c>
      <c r="D16" s="52">
        <v>12.5</v>
      </c>
      <c r="E16" s="18"/>
      <c r="F16" s="19" t="str">
        <f t="shared" si="0"/>
        <v/>
      </c>
      <c r="G16" s="21"/>
      <c r="H16" s="19" t="str">
        <f t="shared" si="1"/>
        <v/>
      </c>
      <c r="I16" s="21"/>
      <c r="J16" s="19" t="str">
        <f t="shared" si="2"/>
        <v/>
      </c>
      <c r="K16" s="21"/>
      <c r="L16" s="19" t="str">
        <f t="shared" si="3"/>
        <v/>
      </c>
      <c r="M16" s="21"/>
      <c r="N16" s="19" t="str">
        <f t="shared" si="4"/>
        <v/>
      </c>
      <c r="O16" s="21"/>
      <c r="P16" s="19" t="str">
        <f t="shared" si="5"/>
        <v/>
      </c>
      <c r="Q16" s="21"/>
      <c r="R16" s="19" t="str">
        <f t="shared" si="6"/>
        <v/>
      </c>
      <c r="S16" s="21"/>
      <c r="T16" s="19" t="str">
        <f t="shared" si="7"/>
        <v/>
      </c>
      <c r="U16" s="21"/>
      <c r="V16" s="19" t="str">
        <f t="shared" si="8"/>
        <v/>
      </c>
      <c r="W16" s="21"/>
      <c r="X16" s="19" t="str">
        <f t="shared" si="9"/>
        <v/>
      </c>
      <c r="Y16" s="22" t="str">
        <f t="shared" si="10"/>
        <v/>
      </c>
      <c r="Z16" s="23" t="str">
        <f t="shared" si="11"/>
        <v/>
      </c>
      <c r="AB16" s="17"/>
    </row>
    <row r="17" spans="1:28" ht="21.95" customHeight="1" x14ac:dyDescent="0.2">
      <c r="A17" s="224"/>
      <c r="B17" s="48" t="s">
        <v>9</v>
      </c>
      <c r="C17" s="4" t="s">
        <v>4</v>
      </c>
      <c r="D17" s="52">
        <v>12.5</v>
      </c>
      <c r="E17" s="18"/>
      <c r="F17" s="19" t="str">
        <f t="shared" si="0"/>
        <v/>
      </c>
      <c r="G17" s="21"/>
      <c r="H17" s="19" t="str">
        <f t="shared" si="1"/>
        <v/>
      </c>
      <c r="I17" s="21"/>
      <c r="J17" s="19" t="str">
        <f t="shared" si="2"/>
        <v/>
      </c>
      <c r="K17" s="21"/>
      <c r="L17" s="19" t="str">
        <f t="shared" si="3"/>
        <v/>
      </c>
      <c r="M17" s="21"/>
      <c r="N17" s="19" t="str">
        <f t="shared" si="4"/>
        <v/>
      </c>
      <c r="O17" s="21"/>
      <c r="P17" s="19" t="str">
        <f t="shared" si="5"/>
        <v/>
      </c>
      <c r="Q17" s="21"/>
      <c r="R17" s="19" t="str">
        <f t="shared" si="6"/>
        <v/>
      </c>
      <c r="S17" s="21"/>
      <c r="T17" s="19" t="str">
        <f t="shared" si="7"/>
        <v/>
      </c>
      <c r="U17" s="21"/>
      <c r="V17" s="19" t="str">
        <f t="shared" si="8"/>
        <v/>
      </c>
      <c r="W17" s="21"/>
      <c r="X17" s="19" t="str">
        <f t="shared" si="9"/>
        <v/>
      </c>
      <c r="Y17" s="22" t="str">
        <f t="shared" si="10"/>
        <v/>
      </c>
      <c r="Z17" s="23" t="str">
        <f t="shared" si="11"/>
        <v/>
      </c>
      <c r="AB17" s="17"/>
    </row>
    <row r="18" spans="1:28" ht="21.95" customHeight="1" thickBot="1" x14ac:dyDescent="0.25">
      <c r="A18" s="225"/>
      <c r="B18" s="57" t="s">
        <v>58</v>
      </c>
      <c r="C18" s="68" t="s">
        <v>4</v>
      </c>
      <c r="D18" s="53">
        <v>12.5</v>
      </c>
      <c r="E18" s="49"/>
      <c r="F18" s="26" t="str">
        <f t="shared" si="0"/>
        <v/>
      </c>
      <c r="G18" s="27"/>
      <c r="H18" s="26" t="str">
        <f t="shared" si="1"/>
        <v/>
      </c>
      <c r="I18" s="27"/>
      <c r="J18" s="26" t="str">
        <f t="shared" si="2"/>
        <v/>
      </c>
      <c r="K18" s="27"/>
      <c r="L18" s="26" t="str">
        <f t="shared" si="3"/>
        <v/>
      </c>
      <c r="M18" s="27"/>
      <c r="N18" s="26" t="str">
        <f t="shared" si="4"/>
        <v/>
      </c>
      <c r="O18" s="27"/>
      <c r="P18" s="26" t="str">
        <f t="shared" si="5"/>
        <v/>
      </c>
      <c r="Q18" s="27"/>
      <c r="R18" s="26" t="str">
        <f t="shared" si="6"/>
        <v/>
      </c>
      <c r="S18" s="27"/>
      <c r="T18" s="26" t="str">
        <f t="shared" si="7"/>
        <v/>
      </c>
      <c r="U18" s="27"/>
      <c r="V18" s="26" t="str">
        <f t="shared" si="8"/>
        <v/>
      </c>
      <c r="W18" s="27"/>
      <c r="X18" s="26" t="str">
        <f t="shared" si="9"/>
        <v/>
      </c>
      <c r="Y18" s="28" t="str">
        <f t="shared" si="10"/>
        <v/>
      </c>
      <c r="Z18" s="29" t="str">
        <f t="shared" si="11"/>
        <v/>
      </c>
      <c r="AB18" s="17"/>
    </row>
    <row r="19" spans="1:28" ht="21.95" customHeight="1" thickTop="1" x14ac:dyDescent="0.2">
      <c r="A19" s="223" t="s">
        <v>51</v>
      </c>
      <c r="B19" s="48" t="s">
        <v>90</v>
      </c>
      <c r="C19" s="5" t="s">
        <v>80</v>
      </c>
      <c r="D19" s="54">
        <v>9.8000000000000007</v>
      </c>
      <c r="E19" s="30"/>
      <c r="F19" s="31" t="str">
        <f t="shared" ref="F19:F29" si="12">IF(E$10="","",(+E19*$D19))</f>
        <v/>
      </c>
      <c r="G19" s="32"/>
      <c r="H19" s="31" t="str">
        <f t="shared" ref="H19:H29" si="13">IF(G$10="","",(+G19*$D19))</f>
        <v/>
      </c>
      <c r="I19" s="32"/>
      <c r="J19" s="19" t="str">
        <f t="shared" ref="J19:J29" si="14">IF(I$10="","",(+I19*$D19))</f>
        <v/>
      </c>
      <c r="K19" s="32"/>
      <c r="L19" s="31" t="str">
        <f t="shared" ref="L19:L29" si="15">IF(K$10="","",(+K19*$D19))</f>
        <v/>
      </c>
      <c r="M19" s="32"/>
      <c r="N19" s="31" t="str">
        <f t="shared" ref="N19:N29" si="16">IF(M$10="","",(+M19*$D19))</f>
        <v/>
      </c>
      <c r="O19" s="32"/>
      <c r="P19" s="19" t="str">
        <f t="shared" ref="P19:P29" si="17">IF(O$10="","",(+O19*$D19))</f>
        <v/>
      </c>
      <c r="Q19" s="21"/>
      <c r="R19" s="19" t="str">
        <f t="shared" ref="R19:R29" si="18">IF(Q$10="","",(+Q19*$D19))</f>
        <v/>
      </c>
      <c r="S19" s="21"/>
      <c r="T19" s="19" t="str">
        <f t="shared" ref="T19:T29" si="19">IF(S$10="","",(+S19*$D19))</f>
        <v/>
      </c>
      <c r="U19" s="21"/>
      <c r="V19" s="19" t="str">
        <f t="shared" ref="V19:V29" si="20">IF(U$10="","",(+U19*$D19))</f>
        <v/>
      </c>
      <c r="W19" s="21"/>
      <c r="X19" s="19" t="str">
        <f t="shared" ref="X19:X29" si="21">IF(W$10="","",(+W19*$D19))</f>
        <v/>
      </c>
      <c r="Y19" s="33" t="str">
        <f t="shared" ref="Y19:Y29" si="22">IF(E$10="","",(+E19+G19+I19+K19+M19+O19+Q19+S19+U19+W19))</f>
        <v/>
      </c>
      <c r="Z19" s="23" t="str">
        <f t="shared" ref="Z19:Z29" si="23">IF(E$10="","",(+Y19*$D19))</f>
        <v/>
      </c>
      <c r="AB19" s="17"/>
    </row>
    <row r="20" spans="1:28" ht="21.95" customHeight="1" x14ac:dyDescent="0.2">
      <c r="A20" s="224"/>
      <c r="B20" s="48" t="s">
        <v>87</v>
      </c>
      <c r="C20" s="5" t="s">
        <v>80</v>
      </c>
      <c r="D20" s="54">
        <v>9.8000000000000007</v>
      </c>
      <c r="E20" s="30"/>
      <c r="F20" s="31" t="str">
        <f t="shared" si="12"/>
        <v/>
      </c>
      <c r="G20" s="32"/>
      <c r="H20" s="31" t="str">
        <f t="shared" si="13"/>
        <v/>
      </c>
      <c r="I20" s="32"/>
      <c r="J20" s="19" t="str">
        <f t="shared" si="14"/>
        <v/>
      </c>
      <c r="K20" s="32"/>
      <c r="L20" s="31" t="str">
        <f t="shared" si="15"/>
        <v/>
      </c>
      <c r="M20" s="32"/>
      <c r="N20" s="31" t="str">
        <f t="shared" si="16"/>
        <v/>
      </c>
      <c r="O20" s="32"/>
      <c r="P20" s="19" t="str">
        <f t="shared" si="17"/>
        <v/>
      </c>
      <c r="Q20" s="21"/>
      <c r="R20" s="19" t="str">
        <f t="shared" si="18"/>
        <v/>
      </c>
      <c r="S20" s="21"/>
      <c r="T20" s="19" t="str">
        <f t="shared" si="19"/>
        <v/>
      </c>
      <c r="U20" s="21"/>
      <c r="V20" s="19" t="str">
        <f t="shared" si="20"/>
        <v/>
      </c>
      <c r="W20" s="21"/>
      <c r="X20" s="19" t="str">
        <f t="shared" si="21"/>
        <v/>
      </c>
      <c r="Y20" s="33" t="str">
        <f t="shared" si="22"/>
        <v/>
      </c>
      <c r="Z20" s="23" t="str">
        <f t="shared" si="11"/>
        <v/>
      </c>
      <c r="AB20" s="17"/>
    </row>
    <row r="21" spans="1:28" ht="21.95" customHeight="1" x14ac:dyDescent="0.2">
      <c r="A21" s="224"/>
      <c r="B21" s="48" t="s">
        <v>92</v>
      </c>
      <c r="C21" s="5" t="s">
        <v>57</v>
      </c>
      <c r="D21" s="54">
        <v>9.5</v>
      </c>
      <c r="E21" s="30"/>
      <c r="F21" s="31" t="str">
        <f t="shared" ref="F21" si="24">IF(E$10="","",(+E21*$D21))</f>
        <v/>
      </c>
      <c r="G21" s="32"/>
      <c r="H21" s="31" t="str">
        <f t="shared" ref="H21" si="25">IF(G$10="","",(+G21*$D21))</f>
        <v/>
      </c>
      <c r="I21" s="32"/>
      <c r="J21" s="19" t="str">
        <f t="shared" ref="J21" si="26">IF(I$10="","",(+I21*$D21))</f>
        <v/>
      </c>
      <c r="K21" s="32"/>
      <c r="L21" s="31" t="str">
        <f t="shared" ref="L21" si="27">IF(K$10="","",(+K21*$D21))</f>
        <v/>
      </c>
      <c r="M21" s="32"/>
      <c r="N21" s="31" t="str">
        <f t="shared" ref="N21" si="28">IF(M$10="","",(+M21*$D21))</f>
        <v/>
      </c>
      <c r="O21" s="32"/>
      <c r="P21" s="19" t="str">
        <f t="shared" ref="P21" si="29">IF(O$10="","",(+O21*$D21))</f>
        <v/>
      </c>
      <c r="Q21" s="21"/>
      <c r="R21" s="19" t="str">
        <f t="shared" ref="R21" si="30">IF(Q$10="","",(+Q21*$D21))</f>
        <v/>
      </c>
      <c r="S21" s="21"/>
      <c r="T21" s="19" t="str">
        <f t="shared" ref="T21" si="31">IF(S$10="","",(+S21*$D21))</f>
        <v/>
      </c>
      <c r="U21" s="21"/>
      <c r="V21" s="19" t="str">
        <f t="shared" ref="V21" si="32">IF(U$10="","",(+U21*$D21))</f>
        <v/>
      </c>
      <c r="W21" s="21"/>
      <c r="X21" s="19" t="str">
        <f t="shared" ref="X21" si="33">IF(W$10="","",(+W21*$D21))</f>
        <v/>
      </c>
      <c r="Y21" s="33" t="str">
        <f t="shared" ref="Y21" si="34">IF(E$10="","",(+E21+G21+I21+K21+M21+O21+Q21+S21+U21+W21))</f>
        <v/>
      </c>
      <c r="Z21" s="23" t="str">
        <f t="shared" si="11"/>
        <v/>
      </c>
      <c r="AB21" s="17"/>
    </row>
    <row r="22" spans="1:28" ht="21.95" customHeight="1" x14ac:dyDescent="0.2">
      <c r="A22" s="224"/>
      <c r="B22" s="48" t="s">
        <v>97</v>
      </c>
      <c r="C22" s="5" t="s">
        <v>65</v>
      </c>
      <c r="D22" s="54">
        <v>8.9</v>
      </c>
      <c r="E22" s="30"/>
      <c r="F22" s="31" t="str">
        <f t="shared" ref="F22:F23" si="35">IF(E$10="","",(+E22*$D22))</f>
        <v/>
      </c>
      <c r="G22" s="32"/>
      <c r="H22" s="31" t="str">
        <f t="shared" ref="H22:H23" si="36">IF(G$10="","",(+G22*$D22))</f>
        <v/>
      </c>
      <c r="I22" s="32"/>
      <c r="J22" s="19" t="str">
        <f t="shared" ref="J22:J23" si="37">IF(I$10="","",(+I22*$D22))</f>
        <v/>
      </c>
      <c r="K22" s="32"/>
      <c r="L22" s="31" t="str">
        <f t="shared" ref="L22:L23" si="38">IF(K$10="","",(+K22*$D22))</f>
        <v/>
      </c>
      <c r="M22" s="32"/>
      <c r="N22" s="31" t="str">
        <f t="shared" ref="N22:N23" si="39">IF(M$10="","",(+M22*$D22))</f>
        <v/>
      </c>
      <c r="O22" s="32"/>
      <c r="P22" s="19" t="str">
        <f t="shared" ref="P22:P23" si="40">IF(O$10="","",(+O22*$D22))</f>
        <v/>
      </c>
      <c r="Q22" s="21"/>
      <c r="R22" s="19" t="str">
        <f t="shared" ref="R22:R23" si="41">IF(Q$10="","",(+Q22*$D22))</f>
        <v/>
      </c>
      <c r="S22" s="21"/>
      <c r="T22" s="19" t="str">
        <f t="shared" ref="T22:T23" si="42">IF(S$10="","",(+S22*$D22))</f>
        <v/>
      </c>
      <c r="U22" s="21"/>
      <c r="V22" s="19" t="str">
        <f t="shared" ref="V22:V23" si="43">IF(U$10="","",(+U22*$D22))</f>
        <v/>
      </c>
      <c r="W22" s="21"/>
      <c r="X22" s="19" t="str">
        <f t="shared" ref="X22:X23" si="44">IF(W$10="","",(+W22*$D22))</f>
        <v/>
      </c>
      <c r="Y22" s="33" t="str">
        <f t="shared" ref="Y22:Y23" si="45">IF(E$10="","",(+E22+G22+I22+K22+M22+O22+Q22+S22+U22+W22))</f>
        <v/>
      </c>
      <c r="Z22" s="23" t="str">
        <f t="shared" si="11"/>
        <v/>
      </c>
      <c r="AB22" s="17"/>
    </row>
    <row r="23" spans="1:28" ht="21.95" customHeight="1" x14ac:dyDescent="0.2">
      <c r="A23" s="224"/>
      <c r="B23" s="48" t="s">
        <v>107</v>
      </c>
      <c r="C23" s="5" t="s">
        <v>111</v>
      </c>
      <c r="D23" s="54">
        <v>12.8</v>
      </c>
      <c r="E23" s="30"/>
      <c r="F23" s="31" t="str">
        <f t="shared" si="35"/>
        <v/>
      </c>
      <c r="G23" s="32"/>
      <c r="H23" s="31" t="str">
        <f t="shared" si="36"/>
        <v/>
      </c>
      <c r="I23" s="32"/>
      <c r="J23" s="19" t="str">
        <f t="shared" si="37"/>
        <v/>
      </c>
      <c r="K23" s="32"/>
      <c r="L23" s="31" t="str">
        <f t="shared" si="38"/>
        <v/>
      </c>
      <c r="M23" s="32"/>
      <c r="N23" s="31" t="str">
        <f t="shared" si="39"/>
        <v/>
      </c>
      <c r="O23" s="32"/>
      <c r="P23" s="19" t="str">
        <f t="shared" si="40"/>
        <v/>
      </c>
      <c r="Q23" s="21"/>
      <c r="R23" s="19" t="str">
        <f t="shared" si="41"/>
        <v/>
      </c>
      <c r="S23" s="21"/>
      <c r="T23" s="19" t="str">
        <f t="shared" si="42"/>
        <v/>
      </c>
      <c r="U23" s="21"/>
      <c r="V23" s="19" t="str">
        <f t="shared" si="43"/>
        <v/>
      </c>
      <c r="W23" s="21"/>
      <c r="X23" s="19" t="str">
        <f t="shared" si="44"/>
        <v/>
      </c>
      <c r="Y23" s="33" t="str">
        <f t="shared" si="45"/>
        <v/>
      </c>
      <c r="Z23" s="23" t="str">
        <f t="shared" ref="Z23:Z24" si="46">IF(E$10="","",(+Y23*$D23))</f>
        <v/>
      </c>
      <c r="AB23" s="17"/>
    </row>
    <row r="24" spans="1:28" ht="21.95" customHeight="1" x14ac:dyDescent="0.2">
      <c r="A24" s="224"/>
      <c r="B24" s="48" t="s">
        <v>113</v>
      </c>
      <c r="C24" s="5" t="s">
        <v>112</v>
      </c>
      <c r="D24" s="54">
        <v>9.8000000000000007</v>
      </c>
      <c r="E24" s="30"/>
      <c r="F24" s="31" t="str">
        <f t="shared" ref="F24" si="47">IF(E$10="","",(+E24*$D24))</f>
        <v/>
      </c>
      <c r="G24" s="32"/>
      <c r="H24" s="31" t="str">
        <f t="shared" ref="H24" si="48">IF(G$10="","",(+G24*$D24))</f>
        <v/>
      </c>
      <c r="I24" s="32"/>
      <c r="J24" s="19" t="str">
        <f t="shared" ref="J24" si="49">IF(I$10="","",(+I24*$D24))</f>
        <v/>
      </c>
      <c r="K24" s="32"/>
      <c r="L24" s="31" t="str">
        <f t="shared" ref="L24" si="50">IF(K$10="","",(+K24*$D24))</f>
        <v/>
      </c>
      <c r="M24" s="32"/>
      <c r="N24" s="31" t="str">
        <f t="shared" ref="N24" si="51">IF(M$10="","",(+M24*$D24))</f>
        <v/>
      </c>
      <c r="O24" s="32"/>
      <c r="P24" s="19" t="str">
        <f t="shared" ref="P24" si="52">IF(O$10="","",(+O24*$D24))</f>
        <v/>
      </c>
      <c r="Q24" s="21"/>
      <c r="R24" s="19" t="str">
        <f t="shared" ref="R24" si="53">IF(Q$10="","",(+Q24*$D24))</f>
        <v/>
      </c>
      <c r="S24" s="21"/>
      <c r="T24" s="19" t="str">
        <f t="shared" ref="T24" si="54">IF(S$10="","",(+S24*$D24))</f>
        <v/>
      </c>
      <c r="U24" s="21"/>
      <c r="V24" s="19" t="str">
        <f t="shared" ref="V24" si="55">IF(U$10="","",(+U24*$D24))</f>
        <v/>
      </c>
      <c r="W24" s="21"/>
      <c r="X24" s="19" t="str">
        <f t="shared" ref="X24" si="56">IF(W$10="","",(+W24*$D24))</f>
        <v/>
      </c>
      <c r="Y24" s="33" t="str">
        <f t="shared" ref="Y24" si="57">IF(E$10="","",(+E24+G24+I24+K24+M24+O24+Q24+S24+U24+W24))</f>
        <v/>
      </c>
      <c r="Z24" s="23" t="str">
        <f t="shared" si="46"/>
        <v/>
      </c>
      <c r="AB24" s="17"/>
    </row>
    <row r="25" spans="1:28" ht="21.95" customHeight="1" x14ac:dyDescent="0.2">
      <c r="A25" s="224"/>
      <c r="B25" s="48" t="s">
        <v>91</v>
      </c>
      <c r="C25" s="5" t="s">
        <v>19</v>
      </c>
      <c r="D25" s="54">
        <v>9.8000000000000007</v>
      </c>
      <c r="E25" s="30"/>
      <c r="F25" s="31" t="str">
        <f t="shared" ref="F25" si="58">IF(E$10="","",(+E25*$D25))</f>
        <v/>
      </c>
      <c r="G25" s="32"/>
      <c r="H25" s="31" t="str">
        <f t="shared" ref="H25" si="59">IF(G$10="","",(+G25*$D25))</f>
        <v/>
      </c>
      <c r="I25" s="32"/>
      <c r="J25" s="19" t="str">
        <f t="shared" ref="J25" si="60">IF(I$10="","",(+I25*$D25))</f>
        <v/>
      </c>
      <c r="K25" s="32"/>
      <c r="L25" s="31" t="str">
        <f t="shared" ref="L25" si="61">IF(K$10="","",(+K25*$D25))</f>
        <v/>
      </c>
      <c r="M25" s="32"/>
      <c r="N25" s="31" t="str">
        <f t="shared" ref="N25" si="62">IF(M$10="","",(+M25*$D25))</f>
        <v/>
      </c>
      <c r="O25" s="32"/>
      <c r="P25" s="19" t="str">
        <f t="shared" ref="P25" si="63">IF(O$10="","",(+O25*$D25))</f>
        <v/>
      </c>
      <c r="Q25" s="21"/>
      <c r="R25" s="19" t="str">
        <f t="shared" ref="R25" si="64">IF(Q$10="","",(+Q25*$D25))</f>
        <v/>
      </c>
      <c r="S25" s="21"/>
      <c r="T25" s="19" t="str">
        <f t="shared" ref="T25" si="65">IF(S$10="","",(+S25*$D25))</f>
        <v/>
      </c>
      <c r="U25" s="21"/>
      <c r="V25" s="19" t="str">
        <f t="shared" ref="V25" si="66">IF(U$10="","",(+U25*$D25))</f>
        <v/>
      </c>
      <c r="W25" s="21"/>
      <c r="X25" s="19" t="str">
        <f t="shared" ref="X25" si="67">IF(W$10="","",(+W25*$D25))</f>
        <v/>
      </c>
      <c r="Y25" s="33" t="str">
        <f t="shared" ref="Y25" si="68">IF(E$10="","",(+E25+G25+I25+K25+M25+O25+Q25+S25+U25+W25))</f>
        <v/>
      </c>
      <c r="Z25" s="23" t="str">
        <f t="shared" si="11"/>
        <v/>
      </c>
      <c r="AB25" s="17"/>
    </row>
    <row r="26" spans="1:28" ht="21.95" customHeight="1" x14ac:dyDescent="0.2">
      <c r="A26" s="224"/>
      <c r="B26" s="48" t="s">
        <v>39</v>
      </c>
      <c r="C26" s="5" t="s">
        <v>19</v>
      </c>
      <c r="D26" s="54">
        <v>7.4</v>
      </c>
      <c r="E26" s="18"/>
      <c r="F26" s="31" t="str">
        <f t="shared" si="12"/>
        <v/>
      </c>
      <c r="G26" s="32"/>
      <c r="H26" s="31" t="str">
        <f t="shared" si="13"/>
        <v/>
      </c>
      <c r="I26" s="32"/>
      <c r="J26" s="19" t="str">
        <f t="shared" si="14"/>
        <v/>
      </c>
      <c r="K26" s="32"/>
      <c r="L26" s="31" t="str">
        <f t="shared" si="15"/>
        <v/>
      </c>
      <c r="M26" s="32"/>
      <c r="N26" s="31" t="str">
        <f t="shared" si="16"/>
        <v/>
      </c>
      <c r="O26" s="32"/>
      <c r="P26" s="19" t="str">
        <f t="shared" si="17"/>
        <v/>
      </c>
      <c r="Q26" s="21"/>
      <c r="R26" s="19" t="str">
        <f t="shared" si="18"/>
        <v/>
      </c>
      <c r="S26" s="21"/>
      <c r="T26" s="19" t="str">
        <f t="shared" si="19"/>
        <v/>
      </c>
      <c r="U26" s="21"/>
      <c r="V26" s="19" t="str">
        <f t="shared" si="20"/>
        <v/>
      </c>
      <c r="W26" s="21"/>
      <c r="X26" s="19" t="str">
        <f t="shared" si="21"/>
        <v/>
      </c>
      <c r="Y26" s="33" t="str">
        <f t="shared" si="22"/>
        <v/>
      </c>
      <c r="Z26" s="23" t="str">
        <f t="shared" si="23"/>
        <v/>
      </c>
      <c r="AB26" s="17"/>
    </row>
    <row r="27" spans="1:28" ht="21.95" customHeight="1" x14ac:dyDescent="0.2">
      <c r="A27" s="224"/>
      <c r="B27" s="48" t="s">
        <v>40</v>
      </c>
      <c r="C27" s="5" t="s">
        <v>19</v>
      </c>
      <c r="D27" s="54">
        <v>8</v>
      </c>
      <c r="E27" s="18"/>
      <c r="F27" s="31" t="str">
        <f t="shared" si="12"/>
        <v/>
      </c>
      <c r="G27" s="32"/>
      <c r="H27" s="31" t="str">
        <f t="shared" si="13"/>
        <v/>
      </c>
      <c r="I27" s="32"/>
      <c r="J27" s="19" t="str">
        <f t="shared" si="14"/>
        <v/>
      </c>
      <c r="K27" s="32"/>
      <c r="L27" s="31" t="str">
        <f t="shared" si="15"/>
        <v/>
      </c>
      <c r="M27" s="32"/>
      <c r="N27" s="31" t="str">
        <f t="shared" si="16"/>
        <v/>
      </c>
      <c r="O27" s="32"/>
      <c r="P27" s="19" t="str">
        <f t="shared" si="17"/>
        <v/>
      </c>
      <c r="Q27" s="21"/>
      <c r="R27" s="19" t="str">
        <f t="shared" si="18"/>
        <v/>
      </c>
      <c r="S27" s="21"/>
      <c r="T27" s="19" t="str">
        <f t="shared" si="19"/>
        <v/>
      </c>
      <c r="U27" s="21"/>
      <c r="V27" s="19" t="str">
        <f t="shared" si="20"/>
        <v/>
      </c>
      <c r="W27" s="21"/>
      <c r="X27" s="19" t="str">
        <f t="shared" si="21"/>
        <v/>
      </c>
      <c r="Y27" s="33" t="str">
        <f t="shared" si="22"/>
        <v/>
      </c>
      <c r="Z27" s="23" t="str">
        <f t="shared" si="23"/>
        <v/>
      </c>
      <c r="AB27" s="17"/>
    </row>
    <row r="28" spans="1:28" ht="21.95" customHeight="1" x14ac:dyDescent="0.2">
      <c r="A28" s="224"/>
      <c r="B28" s="48" t="s">
        <v>50</v>
      </c>
      <c r="C28" s="3" t="s">
        <v>20</v>
      </c>
      <c r="D28" s="54">
        <v>10.8</v>
      </c>
      <c r="E28" s="39"/>
      <c r="F28" s="31" t="str">
        <f t="shared" si="12"/>
        <v/>
      </c>
      <c r="G28" s="32"/>
      <c r="H28" s="31" t="str">
        <f t="shared" si="13"/>
        <v/>
      </c>
      <c r="I28" s="32"/>
      <c r="J28" s="19" t="str">
        <f t="shared" si="14"/>
        <v/>
      </c>
      <c r="K28" s="32"/>
      <c r="L28" s="31" t="str">
        <f t="shared" si="15"/>
        <v/>
      </c>
      <c r="M28" s="32"/>
      <c r="N28" s="31" t="str">
        <f t="shared" si="16"/>
        <v/>
      </c>
      <c r="O28" s="32"/>
      <c r="P28" s="19" t="str">
        <f t="shared" si="17"/>
        <v/>
      </c>
      <c r="Q28" s="21"/>
      <c r="R28" s="19" t="str">
        <f t="shared" si="18"/>
        <v/>
      </c>
      <c r="S28" s="21"/>
      <c r="T28" s="19" t="str">
        <f t="shared" si="19"/>
        <v/>
      </c>
      <c r="U28" s="21"/>
      <c r="V28" s="19" t="str">
        <f t="shared" si="20"/>
        <v/>
      </c>
      <c r="W28" s="21"/>
      <c r="X28" s="19" t="str">
        <f t="shared" si="21"/>
        <v/>
      </c>
      <c r="Y28" s="33" t="str">
        <f t="shared" si="22"/>
        <v/>
      </c>
      <c r="Z28" s="23" t="str">
        <f t="shared" si="23"/>
        <v/>
      </c>
      <c r="AB28" s="17"/>
    </row>
    <row r="29" spans="1:28" ht="21.95" customHeight="1" thickBot="1" x14ac:dyDescent="0.25">
      <c r="A29" s="225"/>
      <c r="B29" s="134" t="s">
        <v>41</v>
      </c>
      <c r="C29" s="135" t="s">
        <v>19</v>
      </c>
      <c r="D29" s="136">
        <v>9.1999999999999993</v>
      </c>
      <c r="E29" s="147"/>
      <c r="F29" s="31" t="str">
        <f t="shared" si="12"/>
        <v/>
      </c>
      <c r="G29" s="32"/>
      <c r="H29" s="31" t="str">
        <f t="shared" si="13"/>
        <v/>
      </c>
      <c r="I29" s="32"/>
      <c r="J29" s="31" t="str">
        <f t="shared" si="14"/>
        <v/>
      </c>
      <c r="K29" s="32"/>
      <c r="L29" s="31" t="str">
        <f t="shared" si="15"/>
        <v/>
      </c>
      <c r="M29" s="32"/>
      <c r="N29" s="31" t="str">
        <f t="shared" si="16"/>
        <v/>
      </c>
      <c r="O29" s="32"/>
      <c r="P29" s="31" t="str">
        <f t="shared" si="17"/>
        <v/>
      </c>
      <c r="Q29" s="32"/>
      <c r="R29" s="31" t="str">
        <f t="shared" si="18"/>
        <v/>
      </c>
      <c r="S29" s="32"/>
      <c r="T29" s="31" t="str">
        <f t="shared" si="19"/>
        <v/>
      </c>
      <c r="U29" s="32"/>
      <c r="V29" s="31" t="str">
        <f t="shared" si="20"/>
        <v/>
      </c>
      <c r="W29" s="32"/>
      <c r="X29" s="31" t="str">
        <f t="shared" si="21"/>
        <v/>
      </c>
      <c r="Y29" s="33" t="str">
        <f t="shared" si="22"/>
        <v/>
      </c>
      <c r="Z29" s="128" t="str">
        <f t="shared" si="23"/>
        <v/>
      </c>
      <c r="AB29" s="17"/>
    </row>
    <row r="30" spans="1:28" ht="21.95" customHeight="1" thickTop="1" x14ac:dyDescent="0.2">
      <c r="A30" s="223" t="s">
        <v>21</v>
      </c>
      <c r="B30" s="243" t="s">
        <v>110</v>
      </c>
      <c r="C30" s="244" t="s">
        <v>80</v>
      </c>
      <c r="D30" s="51">
        <v>6.4</v>
      </c>
      <c r="E30" s="245"/>
      <c r="F30" s="246" t="str">
        <f t="shared" ref="F30:F34" si="69">IF(E$10="","",(+E30*$D30))</f>
        <v/>
      </c>
      <c r="G30" s="247"/>
      <c r="H30" s="246" t="str">
        <f t="shared" ref="H30:H34" si="70">IF(G$10="","",(+G30*$D30))</f>
        <v/>
      </c>
      <c r="I30" s="247"/>
      <c r="J30" s="246" t="str">
        <f t="shared" ref="J30:J34" si="71">IF(I$10="","",(+I30*$D30))</f>
        <v/>
      </c>
      <c r="K30" s="247"/>
      <c r="L30" s="246" t="str">
        <f t="shared" ref="L30:L34" si="72">IF(K$10="","",(+K30*$D30))</f>
        <v/>
      </c>
      <c r="M30" s="247"/>
      <c r="N30" s="246" t="str">
        <f t="shared" ref="N30:N34" si="73">IF(M$10="","",(+M30*$D30))</f>
        <v/>
      </c>
      <c r="O30" s="247"/>
      <c r="P30" s="246" t="str">
        <f t="shared" ref="P30:P34" si="74">IF(O$10="","",(+O30*$D30))</f>
        <v/>
      </c>
      <c r="Q30" s="247"/>
      <c r="R30" s="246" t="str">
        <f t="shared" ref="R30:R34" si="75">IF(Q$10="","",(+Q30*$D30))</f>
        <v/>
      </c>
      <c r="S30" s="247"/>
      <c r="T30" s="246" t="str">
        <f t="shared" ref="T30:T34" si="76">IF(S$10="","",(+S30*$D30))</f>
        <v/>
      </c>
      <c r="U30" s="247"/>
      <c r="V30" s="246" t="str">
        <f t="shared" ref="V30:V34" si="77">IF(U$10="","",(+U30*$D30))</f>
        <v/>
      </c>
      <c r="W30" s="247"/>
      <c r="X30" s="246" t="str">
        <f t="shared" ref="X30:X39" si="78">IF(W$10="","",(+W30*$D30))</f>
        <v/>
      </c>
      <c r="Y30" s="248" t="str">
        <f t="shared" ref="Y30:Y39" si="79">IF(E$10="","",(+E30+G30+I30+K30+M30+O30+Q30+S30+U30+W30))</f>
        <v/>
      </c>
      <c r="Z30" s="249" t="str">
        <f t="shared" ref="Z30:Z39" si="80">IF(E$10="","",(+Y30*$D30))</f>
        <v/>
      </c>
      <c r="AB30" s="17"/>
    </row>
    <row r="31" spans="1:28" ht="21.95" customHeight="1" x14ac:dyDescent="0.2">
      <c r="A31" s="224"/>
      <c r="B31" s="165" t="s">
        <v>72</v>
      </c>
      <c r="C31" s="166" t="s">
        <v>61</v>
      </c>
      <c r="D31" s="167">
        <v>9.4</v>
      </c>
      <c r="E31" s="238"/>
      <c r="F31" s="239" t="str">
        <f t="shared" ref="F31" si="81">IF(E$10="","",(+E31*$D31))</f>
        <v/>
      </c>
      <c r="G31" s="240"/>
      <c r="H31" s="239" t="str">
        <f t="shared" ref="H31" si="82">IF(G$10="","",(+G31*$D31))</f>
        <v/>
      </c>
      <c r="I31" s="240"/>
      <c r="J31" s="239" t="str">
        <f t="shared" ref="J31" si="83">IF(I$10="","",(+I31*$D31))</f>
        <v/>
      </c>
      <c r="K31" s="240"/>
      <c r="L31" s="239" t="str">
        <f t="shared" ref="L31" si="84">IF(K$10="","",(+K31*$D31))</f>
        <v/>
      </c>
      <c r="M31" s="240"/>
      <c r="N31" s="239" t="str">
        <f t="shared" ref="N31" si="85">IF(M$10="","",(+M31*$D31))</f>
        <v/>
      </c>
      <c r="O31" s="240"/>
      <c r="P31" s="239" t="str">
        <f t="shared" ref="P31" si="86">IF(O$10="","",(+O31*$D31))</f>
        <v/>
      </c>
      <c r="Q31" s="240"/>
      <c r="R31" s="239" t="str">
        <f t="shared" ref="R31" si="87">IF(Q$10="","",(+Q31*$D31))</f>
        <v/>
      </c>
      <c r="S31" s="240"/>
      <c r="T31" s="239" t="str">
        <f t="shared" ref="T31" si="88">IF(S$10="","",(+S31*$D31))</f>
        <v/>
      </c>
      <c r="U31" s="240"/>
      <c r="V31" s="239" t="str">
        <f t="shared" ref="V31" si="89">IF(U$10="","",(+U31*$D31))</f>
        <v/>
      </c>
      <c r="W31" s="240"/>
      <c r="X31" s="239" t="str">
        <f t="shared" ref="X31" si="90">IF(W$10="","",(+W31*$D31))</f>
        <v/>
      </c>
      <c r="Y31" s="241" t="str">
        <f t="shared" ref="Y31" si="91">IF(E$10="","",(+E31+G31+I31+K31+M31+O31+Q31+S31+U31+W31))</f>
        <v/>
      </c>
      <c r="Z31" s="242" t="str">
        <f t="shared" ref="Z31" si="92">IF(E$10="","",(+Y31*$D31))</f>
        <v/>
      </c>
      <c r="AB31" s="17"/>
    </row>
    <row r="32" spans="1:28" ht="21.95" customHeight="1" x14ac:dyDescent="0.2">
      <c r="A32" s="224"/>
      <c r="B32" s="154" t="s">
        <v>73</v>
      </c>
      <c r="C32" s="152" t="s">
        <v>65</v>
      </c>
      <c r="D32" s="153">
        <v>7.8</v>
      </c>
      <c r="E32" s="155"/>
      <c r="F32" s="156" t="str">
        <f t="shared" si="69"/>
        <v/>
      </c>
      <c r="G32" s="157"/>
      <c r="H32" s="156" t="str">
        <f t="shared" si="70"/>
        <v/>
      </c>
      <c r="I32" s="157"/>
      <c r="J32" s="156" t="str">
        <f t="shared" si="71"/>
        <v/>
      </c>
      <c r="K32" s="157"/>
      <c r="L32" s="156" t="str">
        <f t="shared" si="72"/>
        <v/>
      </c>
      <c r="M32" s="157"/>
      <c r="N32" s="156" t="str">
        <f t="shared" si="73"/>
        <v/>
      </c>
      <c r="O32" s="157"/>
      <c r="P32" s="156" t="str">
        <f t="shared" si="74"/>
        <v/>
      </c>
      <c r="Q32" s="157"/>
      <c r="R32" s="156" t="str">
        <f t="shared" si="75"/>
        <v/>
      </c>
      <c r="S32" s="157"/>
      <c r="T32" s="156" t="str">
        <f t="shared" si="76"/>
        <v/>
      </c>
      <c r="U32" s="157"/>
      <c r="V32" s="156" t="str">
        <f t="shared" si="77"/>
        <v/>
      </c>
      <c r="W32" s="157"/>
      <c r="X32" s="156" t="str">
        <f t="shared" ref="X32" si="93">IF(W$10="","",(+W32*$D32))</f>
        <v/>
      </c>
      <c r="Y32" s="158" t="str">
        <f t="shared" ref="Y32" si="94">IF(E$10="","",(+E32+G32+I32+K32+M32+O32+Q32+S32+U32+W32))</f>
        <v/>
      </c>
      <c r="Z32" s="159" t="str">
        <f t="shared" ref="Z32" si="95">IF(E$10="","",(+Y32*$D32))</f>
        <v/>
      </c>
      <c r="AB32" s="17"/>
    </row>
    <row r="33" spans="1:28" ht="21.95" customHeight="1" x14ac:dyDescent="0.2">
      <c r="A33" s="224"/>
      <c r="B33" s="250" t="s">
        <v>76</v>
      </c>
      <c r="C33" s="5" t="s">
        <v>75</v>
      </c>
      <c r="D33" s="52">
        <v>4.8</v>
      </c>
      <c r="E33" s="251"/>
      <c r="F33" s="252" t="str">
        <f t="shared" si="69"/>
        <v/>
      </c>
      <c r="G33" s="253"/>
      <c r="H33" s="252" t="str">
        <f t="shared" si="70"/>
        <v/>
      </c>
      <c r="I33" s="253"/>
      <c r="J33" s="252" t="str">
        <f t="shared" si="71"/>
        <v/>
      </c>
      <c r="K33" s="253"/>
      <c r="L33" s="252" t="str">
        <f t="shared" si="72"/>
        <v/>
      </c>
      <c r="M33" s="253"/>
      <c r="N33" s="252" t="str">
        <f t="shared" si="73"/>
        <v/>
      </c>
      <c r="O33" s="253"/>
      <c r="P33" s="252" t="str">
        <f t="shared" si="74"/>
        <v/>
      </c>
      <c r="Q33" s="253"/>
      <c r="R33" s="252" t="str">
        <f t="shared" si="75"/>
        <v/>
      </c>
      <c r="S33" s="253"/>
      <c r="T33" s="252" t="str">
        <f t="shared" si="76"/>
        <v/>
      </c>
      <c r="U33" s="253"/>
      <c r="V33" s="252" t="str">
        <f t="shared" si="77"/>
        <v/>
      </c>
      <c r="W33" s="253"/>
      <c r="X33" s="252" t="str">
        <f t="shared" ref="X33" si="96">IF(W$10="","",(+W33*$D33))</f>
        <v/>
      </c>
      <c r="Y33" s="254" t="str">
        <f t="shared" ref="Y33" si="97">IF(E$10="","",(+E33+G33+I33+K33+M33+O33+Q33+S33+U33+W33))</f>
        <v/>
      </c>
      <c r="Z33" s="255" t="str">
        <f t="shared" ref="Z33" si="98">IF(E$10="","",(+Y33*$D33))</f>
        <v/>
      </c>
      <c r="AB33" s="17"/>
    </row>
    <row r="34" spans="1:28" ht="21.95" customHeight="1" x14ac:dyDescent="0.2">
      <c r="A34" s="224"/>
      <c r="B34" s="165" t="s">
        <v>89</v>
      </c>
      <c r="C34" s="166" t="s">
        <v>75</v>
      </c>
      <c r="D34" s="167">
        <v>7.5</v>
      </c>
      <c r="E34" s="238"/>
      <c r="F34" s="239" t="str">
        <f t="shared" si="69"/>
        <v/>
      </c>
      <c r="G34" s="240"/>
      <c r="H34" s="239" t="str">
        <f t="shared" si="70"/>
        <v/>
      </c>
      <c r="I34" s="240"/>
      <c r="J34" s="239" t="str">
        <f t="shared" si="71"/>
        <v/>
      </c>
      <c r="K34" s="240"/>
      <c r="L34" s="239" t="str">
        <f t="shared" si="72"/>
        <v/>
      </c>
      <c r="M34" s="240"/>
      <c r="N34" s="239" t="str">
        <f t="shared" si="73"/>
        <v/>
      </c>
      <c r="O34" s="240"/>
      <c r="P34" s="239" t="str">
        <f t="shared" si="74"/>
        <v/>
      </c>
      <c r="Q34" s="240"/>
      <c r="R34" s="239" t="str">
        <f t="shared" si="75"/>
        <v/>
      </c>
      <c r="S34" s="240"/>
      <c r="T34" s="239" t="str">
        <f t="shared" si="76"/>
        <v/>
      </c>
      <c r="U34" s="240"/>
      <c r="V34" s="239" t="str">
        <f t="shared" si="77"/>
        <v/>
      </c>
      <c r="W34" s="240"/>
      <c r="X34" s="239" t="str">
        <f t="shared" ref="X34" si="99">IF(W$10="","",(+W34*$D34))</f>
        <v/>
      </c>
      <c r="Y34" s="241" t="str">
        <f t="shared" ref="Y34" si="100">IF(E$10="","",(+E34+G34+I34+K34+M34+O34+Q34+S34+U34+W34))</f>
        <v/>
      </c>
      <c r="Z34" s="242" t="str">
        <f t="shared" ref="Z34" si="101">IF(E$10="","",(+Y34*$D34))</f>
        <v/>
      </c>
      <c r="AB34" s="17"/>
    </row>
    <row r="35" spans="1:28" ht="21.95" customHeight="1" x14ac:dyDescent="0.2">
      <c r="A35" s="224"/>
      <c r="B35" s="48" t="s">
        <v>70</v>
      </c>
      <c r="C35" s="5" t="s">
        <v>19</v>
      </c>
      <c r="D35" s="52">
        <v>7.6</v>
      </c>
      <c r="E35" s="137"/>
      <c r="F35" s="138" t="str">
        <f t="shared" ref="F35" si="102">IF(E$10="","",(+E35*$D35))</f>
        <v/>
      </c>
      <c r="G35" s="21"/>
      <c r="H35" s="138" t="str">
        <f t="shared" ref="H35" si="103">IF(G$10="","",(+G35*$D35))</f>
        <v/>
      </c>
      <c r="I35" s="21"/>
      <c r="J35" s="138" t="str">
        <f t="shared" ref="J35" si="104">IF(I$10="","",(+I35*$D35))</f>
        <v/>
      </c>
      <c r="K35" s="21"/>
      <c r="L35" s="138" t="str">
        <f t="shared" ref="L35" si="105">IF(K$10="","",(+K35*$D35))</f>
        <v/>
      </c>
      <c r="M35" s="21"/>
      <c r="N35" s="138" t="str">
        <f t="shared" ref="N35" si="106">IF(M$10="","",(+M35*$D35))</f>
        <v/>
      </c>
      <c r="O35" s="21"/>
      <c r="P35" s="138" t="str">
        <f t="shared" ref="P35" si="107">IF(O$10="","",(+O35*$D35))</f>
        <v/>
      </c>
      <c r="Q35" s="21"/>
      <c r="R35" s="138" t="str">
        <f t="shared" ref="R35" si="108">IF(Q$10="","",(+Q35*$D35))</f>
        <v/>
      </c>
      <c r="S35" s="21"/>
      <c r="T35" s="138" t="str">
        <f t="shared" ref="T35" si="109">IF(S$10="","",(+S35*$D35))</f>
        <v/>
      </c>
      <c r="U35" s="21"/>
      <c r="V35" s="138" t="str">
        <f t="shared" ref="V35" si="110">IF(U$10="","",(+U35*$D35))</f>
        <v/>
      </c>
      <c r="W35" s="21"/>
      <c r="X35" s="138" t="str">
        <f t="shared" si="78"/>
        <v/>
      </c>
      <c r="Y35" s="22" t="str">
        <f t="shared" si="79"/>
        <v/>
      </c>
      <c r="Z35" s="139" t="str">
        <f t="shared" si="80"/>
        <v/>
      </c>
      <c r="AB35" s="17"/>
    </row>
    <row r="36" spans="1:28" ht="21.95" customHeight="1" x14ac:dyDescent="0.2">
      <c r="A36" s="224"/>
      <c r="B36" s="48" t="s">
        <v>74</v>
      </c>
      <c r="C36" s="5" t="s">
        <v>36</v>
      </c>
      <c r="D36" s="52">
        <v>8.6999999999999993</v>
      </c>
      <c r="E36" s="18"/>
      <c r="F36" s="138" t="str">
        <f t="shared" ref="F36" si="111">IF(E$10="","",(+E36*$D36))</f>
        <v/>
      </c>
      <c r="G36" s="21"/>
      <c r="H36" s="138" t="str">
        <f t="shared" ref="H36" si="112">IF(G$10="","",(+G36*$D36))</f>
        <v/>
      </c>
      <c r="I36" s="21"/>
      <c r="J36" s="138" t="str">
        <f t="shared" ref="J36" si="113">IF(I$10="","",(+I36*$D36))</f>
        <v/>
      </c>
      <c r="K36" s="21"/>
      <c r="L36" s="138" t="str">
        <f t="shared" ref="L36" si="114">IF(K$10="","",(+K36*$D36))</f>
        <v/>
      </c>
      <c r="M36" s="21"/>
      <c r="N36" s="138" t="str">
        <f t="shared" ref="N36" si="115">IF(M$10="","",(+M36*$D36))</f>
        <v/>
      </c>
      <c r="O36" s="21"/>
      <c r="P36" s="138" t="str">
        <f t="shared" ref="P36" si="116">IF(O$10="","",(+O36*$D36))</f>
        <v/>
      </c>
      <c r="Q36" s="21"/>
      <c r="R36" s="138" t="str">
        <f t="shared" ref="R36" si="117">IF(Q$10="","",(+Q36*$D36))</f>
        <v/>
      </c>
      <c r="S36" s="21"/>
      <c r="T36" s="138" t="str">
        <f t="shared" ref="T36" si="118">IF(S$10="","",(+S36*$D36))</f>
        <v/>
      </c>
      <c r="U36" s="21"/>
      <c r="V36" s="138" t="str">
        <f t="shared" ref="V36" si="119">IF(U$10="","",(+U36*$D36))</f>
        <v/>
      </c>
      <c r="W36" s="21"/>
      <c r="X36" s="138" t="str">
        <f t="shared" si="78"/>
        <v/>
      </c>
      <c r="Y36" s="22" t="str">
        <f t="shared" si="79"/>
        <v/>
      </c>
      <c r="Z36" s="139" t="str">
        <f t="shared" si="80"/>
        <v/>
      </c>
      <c r="AB36" s="17"/>
    </row>
    <row r="37" spans="1:28" ht="21.95" customHeight="1" thickBot="1" x14ac:dyDescent="0.25">
      <c r="A37" s="224"/>
      <c r="B37" s="154" t="s">
        <v>93</v>
      </c>
      <c r="C37" s="152" t="s">
        <v>68</v>
      </c>
      <c r="D37" s="153">
        <v>8.5</v>
      </c>
      <c r="E37" s="155"/>
      <c r="F37" s="156" t="str">
        <f>IF(E$10="","",(+E37*$D37))</f>
        <v/>
      </c>
      <c r="G37" s="157"/>
      <c r="H37" s="156" t="str">
        <f>IF(G$10="","",(+G37*$D37))</f>
        <v/>
      </c>
      <c r="I37" s="157"/>
      <c r="J37" s="156" t="str">
        <f>IF(I$10="","",(+I37*$D37))</f>
        <v/>
      </c>
      <c r="K37" s="157"/>
      <c r="L37" s="156" t="str">
        <f>IF(K$10="","",(+K37*$D37))</f>
        <v/>
      </c>
      <c r="M37" s="157"/>
      <c r="N37" s="156" t="str">
        <f>IF(M$10="","",(+M37*$D37))</f>
        <v/>
      </c>
      <c r="O37" s="157"/>
      <c r="P37" s="156" t="str">
        <f>IF(O$10="","",(+O37*$D37))</f>
        <v/>
      </c>
      <c r="Q37" s="157"/>
      <c r="R37" s="156" t="str">
        <f>IF(Q$10="","",(+Q37*$D37))</f>
        <v/>
      </c>
      <c r="S37" s="157"/>
      <c r="T37" s="156" t="str">
        <f>IF(S$10="","",(+S37*$D37))</f>
        <v/>
      </c>
      <c r="U37" s="157"/>
      <c r="V37" s="156" t="str">
        <f>IF(U$10="","",(+U37*$D37))</f>
        <v/>
      </c>
      <c r="W37" s="157"/>
      <c r="X37" s="156" t="str">
        <f t="shared" ref="X37" si="120">IF(W$10="","",(+W37*$D37))</f>
        <v/>
      </c>
      <c r="Y37" s="158" t="str">
        <f t="shared" si="79"/>
        <v/>
      </c>
      <c r="Z37" s="159" t="str">
        <f t="shared" si="80"/>
        <v/>
      </c>
      <c r="AB37" s="17"/>
    </row>
    <row r="38" spans="1:28" ht="21.95" hidden="1" customHeight="1" thickBot="1" x14ac:dyDescent="0.25">
      <c r="A38" s="225"/>
      <c r="B38" s="57" t="s">
        <v>56</v>
      </c>
      <c r="C38" s="124" t="s">
        <v>57</v>
      </c>
      <c r="D38" s="53">
        <v>11.8</v>
      </c>
      <c r="E38" s="140"/>
      <c r="F38" s="141" t="str">
        <f>IF(E$10="","",(+E38*$D38))</f>
        <v/>
      </c>
      <c r="G38" s="142"/>
      <c r="H38" s="141" t="str">
        <f>IF(G$10="","",(+G38*$D38))</f>
        <v/>
      </c>
      <c r="I38" s="142"/>
      <c r="J38" s="141" t="str">
        <f>IF(I$10="","",(+I38*$D38))</f>
        <v/>
      </c>
      <c r="K38" s="142"/>
      <c r="L38" s="141" t="str">
        <f>IF(K$10="","",(+K38*$D38))</f>
        <v/>
      </c>
      <c r="M38" s="142"/>
      <c r="N38" s="141" t="str">
        <f>IF(M$10="","",(+M38*$D38))</f>
        <v/>
      </c>
      <c r="O38" s="142"/>
      <c r="P38" s="141" t="str">
        <f>IF(O$10="","",(+O38*$D38))</f>
        <v/>
      </c>
      <c r="Q38" s="142"/>
      <c r="R38" s="141" t="str">
        <f>IF(Q$10="","",(+Q38*$D38))</f>
        <v/>
      </c>
      <c r="S38" s="142"/>
      <c r="T38" s="141" t="str">
        <f>IF(S$10="","",(+S38*$D38))</f>
        <v/>
      </c>
      <c r="U38" s="142"/>
      <c r="V38" s="141" t="str">
        <f>IF(U$10="","",(+U38*$D38))</f>
        <v/>
      </c>
      <c r="W38" s="142"/>
      <c r="X38" s="141" t="str">
        <f t="shared" si="78"/>
        <v/>
      </c>
      <c r="Y38" s="143" t="str">
        <f t="shared" si="79"/>
        <v/>
      </c>
      <c r="Z38" s="144" t="str">
        <f t="shared" si="80"/>
        <v/>
      </c>
      <c r="AB38" s="17"/>
    </row>
    <row r="39" spans="1:28" ht="21.95" customHeight="1" thickTop="1" thickBot="1" x14ac:dyDescent="0.25">
      <c r="A39" s="115" t="s">
        <v>37</v>
      </c>
      <c r="B39" s="67" t="s">
        <v>25</v>
      </c>
      <c r="C39" s="47" t="s">
        <v>26</v>
      </c>
      <c r="D39" s="55">
        <v>2.95</v>
      </c>
      <c r="E39" s="34"/>
      <c r="F39" s="35" t="str">
        <f>IF(E$10="","",(+E39*$D39))</f>
        <v/>
      </c>
      <c r="G39" s="36"/>
      <c r="H39" s="35" t="str">
        <f>IF(G$10="","",(+G39*$D39))</f>
        <v/>
      </c>
      <c r="I39" s="36"/>
      <c r="J39" s="35" t="str">
        <f>IF(I$10="","",(+I39*$D39))</f>
        <v/>
      </c>
      <c r="K39" s="36"/>
      <c r="L39" s="35" t="str">
        <f>IF(K$10="","",(+K39*$D39))</f>
        <v/>
      </c>
      <c r="M39" s="36"/>
      <c r="N39" s="35" t="str">
        <f>IF(M$10="","",(+M39*$D39))</f>
        <v/>
      </c>
      <c r="O39" s="36"/>
      <c r="P39" s="35" t="str">
        <f>IF(O$10="","",(+O39*$D39))</f>
        <v/>
      </c>
      <c r="Q39" s="36"/>
      <c r="R39" s="35" t="str">
        <f>IF(Q$10="","",(+Q39*$D39))</f>
        <v/>
      </c>
      <c r="S39" s="36"/>
      <c r="T39" s="35" t="str">
        <f>IF(S$10="","",(+S39*$D39))</f>
        <v/>
      </c>
      <c r="U39" s="36"/>
      <c r="V39" s="35" t="str">
        <f>IF(U$10="","",(+U39*$D39))</f>
        <v/>
      </c>
      <c r="W39" s="36"/>
      <c r="X39" s="35" t="str">
        <f t="shared" si="78"/>
        <v/>
      </c>
      <c r="Y39" s="37" t="str">
        <f t="shared" si="79"/>
        <v/>
      </c>
      <c r="Z39" s="38" t="str">
        <f t="shared" si="80"/>
        <v/>
      </c>
      <c r="AB39" s="17"/>
    </row>
    <row r="40" spans="1:28" ht="20.100000000000001" customHeight="1" thickTop="1" thickBot="1" x14ac:dyDescent="0.25">
      <c r="A40" s="59"/>
      <c r="B40" s="60"/>
      <c r="C40" s="46" t="s">
        <v>38</v>
      </c>
      <c r="D40" s="62"/>
      <c r="E40" s="61" t="str">
        <f>IF(E10="","",(SUM(E12:E39)))</f>
        <v/>
      </c>
      <c r="F40" s="58" t="str">
        <f>IF(E10="","",(SUM(F12:F39)))</f>
        <v/>
      </c>
      <c r="G40" s="37" t="str">
        <f>IF(G10="","",(SUM(G12:G39)))</f>
        <v/>
      </c>
      <c r="H40" s="58" t="str">
        <f>IF(G10="","",(SUM(H12:H39)))</f>
        <v/>
      </c>
      <c r="I40" s="37" t="str">
        <f>IF(I10="","",(SUM(I12:I39)))</f>
        <v/>
      </c>
      <c r="J40" s="58" t="str">
        <f>IF(I10="","",(SUM(J12:J39)))</f>
        <v/>
      </c>
      <c r="K40" s="37" t="str">
        <f>IF(K10="","",(SUM(K12:K39)))</f>
        <v/>
      </c>
      <c r="L40" s="58" t="str">
        <f>IF(K10="","",(SUM(L12:L39)))</f>
        <v/>
      </c>
      <c r="M40" s="37" t="str">
        <f>IF(M10="","",(SUM(M12:M39)))</f>
        <v/>
      </c>
      <c r="N40" s="58" t="str">
        <f>IF(M10="","",(SUM(N12:N39)))</f>
        <v/>
      </c>
      <c r="O40" s="37" t="str">
        <f>IF(O10="","",(SUM(O12:O39)))</f>
        <v/>
      </c>
      <c r="P40" s="58" t="str">
        <f>IF(O10="","",(SUM(P12:P39)))</f>
        <v/>
      </c>
      <c r="Q40" s="37" t="str">
        <f>IF(Q10="","",(SUM(Q12:Q39)))</f>
        <v/>
      </c>
      <c r="R40" s="58" t="str">
        <f>IF(Q10="","",(SUM(R12:R39)))</f>
        <v/>
      </c>
      <c r="S40" s="37" t="str">
        <f>IF(S10="","",(SUM(S12:S39)))</f>
        <v/>
      </c>
      <c r="T40" s="58" t="str">
        <f>IF(S10="","",(SUM(T12:T39)))</f>
        <v/>
      </c>
      <c r="U40" s="37" t="str">
        <f>IF(U10="","",(SUM(U12:U39)))</f>
        <v/>
      </c>
      <c r="V40" s="58" t="str">
        <f>IF(U10="","",(SUM(V12:V39)))</f>
        <v/>
      </c>
      <c r="W40" s="37" t="str">
        <f>IF(W10="","",(SUM(W12:W39)))</f>
        <v/>
      </c>
      <c r="X40" s="58" t="str">
        <f>IF(W10="","",(SUM(X12:X39)))</f>
        <v/>
      </c>
      <c r="Y40" s="37">
        <f>IF(Y10="","",(SUM(Y12:Y39)))</f>
        <v>0</v>
      </c>
      <c r="Z40" s="38">
        <f>IF(Y10="","",(SUM(Z12:Z39)))</f>
        <v>0</v>
      </c>
    </row>
    <row r="41" spans="1:28" ht="17.25" thickTop="1" x14ac:dyDescent="0.2"/>
    <row r="48" spans="1:28" x14ac:dyDescent="0.2">
      <c r="B48" s="40"/>
    </row>
  </sheetData>
  <mergeCells count="25">
    <mergeCell ref="A12:A18"/>
    <mergeCell ref="A30:A38"/>
    <mergeCell ref="K10:L10"/>
    <mergeCell ref="M10:N10"/>
    <mergeCell ref="I10:J10"/>
    <mergeCell ref="A19:A29"/>
    <mergeCell ref="A7:E7"/>
    <mergeCell ref="A8:Z8"/>
    <mergeCell ref="A9:Z9"/>
    <mergeCell ref="A10:B11"/>
    <mergeCell ref="C10:C11"/>
    <mergeCell ref="D10:D11"/>
    <mergeCell ref="E10:F10"/>
    <mergeCell ref="G10:H10"/>
    <mergeCell ref="W10:X10"/>
    <mergeCell ref="O10:P10"/>
    <mergeCell ref="T2:Z2"/>
    <mergeCell ref="T3:Z3"/>
    <mergeCell ref="Q10:R10"/>
    <mergeCell ref="S10:T10"/>
    <mergeCell ref="U10:V10"/>
    <mergeCell ref="T6:Z6"/>
    <mergeCell ref="T4:Z4"/>
    <mergeCell ref="T5:Z5"/>
    <mergeCell ref="Y10:Z10"/>
  </mergeCells>
  <printOptions horizontalCentered="1" verticalCentered="1"/>
  <pageMargins left="0" right="0" top="0" bottom="0.39370078740157483" header="0" footer="0"/>
  <pageSetup paperSize="9" scale="60" orientation="landscape" r:id="rId1"/>
  <headerFooter alignWithMargins="0">
    <oddFooter xml:space="preserve">&amp;C&amp;"Book Antiqua,Normal"&amp;9SAS La Fruitière PM – 95 Chemin du Champ du Château – 01570 FEILLENS – Tél : 03 85 36 17 75 – Fax : 03 85 30 11 71
Siret : 523 088 623 00013 – N° TVA : 75 523 088 623 - Code APE : 4631 Z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Bon de commande</vt:lpstr>
      <vt:lpstr>Récapitulatif</vt:lpstr>
      <vt:lpstr>'Bon de commande'!Zone_d_impression</vt:lpstr>
      <vt:lpstr>Récapitulatif!Zone_d_impression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Didier Durand</dc:creator>
  <cp:lastModifiedBy>Thierry Bernet</cp:lastModifiedBy>
  <cp:lastPrinted>2017-11-22T15:16:24Z</cp:lastPrinted>
  <dcterms:created xsi:type="dcterms:W3CDTF">2017-02-01T14:59:29Z</dcterms:created>
  <dcterms:modified xsi:type="dcterms:W3CDTF">2017-11-22T15:22:46Z</dcterms:modified>
</cp:coreProperties>
</file>