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tbernet\Sîte Web\Panier Malin\Specs\Indesign\"/>
    </mc:Choice>
  </mc:AlternateContent>
  <bookViews>
    <workbookView xWindow="90" yWindow="0" windowWidth="28710" windowHeight="12435"/>
  </bookViews>
  <sheets>
    <sheet name="Bon de commande" sheetId="2" r:id="rId1"/>
    <sheet name="Récapitulatif" sheetId="3" r:id="rId2"/>
  </sheets>
  <definedNames>
    <definedName name="_xlnm.Print_Area" localSheetId="0">'Bon de commande'!$A$1:$H$50</definedName>
    <definedName name="_xlnm.Print_Area" localSheetId="1">Récapitulatif!$A$1:$Z$49</definedName>
  </definedNames>
  <calcPr calcId="152511"/>
</workbook>
</file>

<file path=xl/calcChain.xml><?xml version="1.0" encoding="utf-8"?>
<calcChain xmlns="http://schemas.openxmlformats.org/spreadsheetml/2006/main">
  <c r="Y22" i="3" l="1"/>
  <c r="Z22" i="3" s="1"/>
  <c r="X22" i="3"/>
  <c r="V22" i="3"/>
  <c r="T22" i="3"/>
  <c r="R22" i="3"/>
  <c r="P22" i="3"/>
  <c r="N22" i="3"/>
  <c r="L22" i="3"/>
  <c r="J22" i="3"/>
  <c r="H22" i="3"/>
  <c r="F22" i="3"/>
  <c r="Y21" i="3"/>
  <c r="Z21" i="3" s="1"/>
  <c r="X21" i="3"/>
  <c r="V21" i="3"/>
  <c r="T21" i="3"/>
  <c r="R21" i="3"/>
  <c r="P21" i="3"/>
  <c r="N21" i="3"/>
  <c r="L21" i="3"/>
  <c r="J21" i="3"/>
  <c r="H21" i="3"/>
  <c r="F21" i="3"/>
  <c r="Y20" i="3"/>
  <c r="Z20" i="3" s="1"/>
  <c r="X20" i="3"/>
  <c r="V20" i="3"/>
  <c r="T20" i="3"/>
  <c r="R20" i="3"/>
  <c r="P20" i="3"/>
  <c r="N20" i="3"/>
  <c r="L20" i="3"/>
  <c r="J20" i="3"/>
  <c r="H20" i="3"/>
  <c r="F20" i="3"/>
  <c r="H21" i="2"/>
  <c r="H20" i="2"/>
  <c r="H19" i="2"/>
  <c r="Y36" i="3"/>
  <c r="Z36" i="3" s="1"/>
  <c r="X36" i="3"/>
  <c r="V36" i="3"/>
  <c r="T36" i="3"/>
  <c r="R36" i="3"/>
  <c r="P36" i="3"/>
  <c r="N36" i="3"/>
  <c r="L36" i="3"/>
  <c r="J36" i="3"/>
  <c r="H36" i="3"/>
  <c r="F36" i="3"/>
  <c r="H35" i="2"/>
  <c r="Y43" i="3" l="1"/>
  <c r="Z43" i="3" s="1"/>
  <c r="X43" i="3"/>
  <c r="V43" i="3"/>
  <c r="T43" i="3"/>
  <c r="R43" i="3"/>
  <c r="P43" i="3"/>
  <c r="N43" i="3"/>
  <c r="L43" i="3"/>
  <c r="J43" i="3"/>
  <c r="H43" i="3"/>
  <c r="F43" i="3"/>
  <c r="Y38" i="3"/>
  <c r="Z38" i="3" s="1"/>
  <c r="X38" i="3"/>
  <c r="V38" i="3"/>
  <c r="T38" i="3"/>
  <c r="R38" i="3"/>
  <c r="P38" i="3"/>
  <c r="N38" i="3"/>
  <c r="L38" i="3"/>
  <c r="J38" i="3"/>
  <c r="H38" i="3"/>
  <c r="F38" i="3"/>
  <c r="H37" i="2"/>
  <c r="H42" i="2" l="1"/>
  <c r="H36" i="2" l="1"/>
  <c r="H34" i="2"/>
  <c r="H33" i="2"/>
  <c r="Z44" i="3"/>
  <c r="Y44" i="3"/>
  <c r="X44" i="3"/>
  <c r="V44" i="3"/>
  <c r="T44" i="3"/>
  <c r="R44" i="3"/>
  <c r="P44" i="3"/>
  <c r="N44" i="3"/>
  <c r="L44" i="3"/>
  <c r="J44" i="3"/>
  <c r="H44" i="3"/>
  <c r="F44" i="3"/>
  <c r="Y29" i="3"/>
  <c r="Z29" i="3" s="1"/>
  <c r="X29" i="3"/>
  <c r="V29" i="3"/>
  <c r="T29" i="3"/>
  <c r="R29" i="3"/>
  <c r="P29" i="3"/>
  <c r="N29" i="3"/>
  <c r="L29" i="3"/>
  <c r="J29" i="3"/>
  <c r="H29" i="3"/>
  <c r="F29" i="3"/>
  <c r="Y24" i="3"/>
  <c r="Z24" i="3" s="1"/>
  <c r="X24" i="3"/>
  <c r="V24" i="3"/>
  <c r="T24" i="3"/>
  <c r="R24" i="3"/>
  <c r="P24" i="3"/>
  <c r="N24" i="3"/>
  <c r="L24" i="3"/>
  <c r="J24" i="3"/>
  <c r="H24" i="3"/>
  <c r="F24" i="3"/>
  <c r="H28" i="2"/>
  <c r="H43" i="2"/>
  <c r="H23" i="2" l="1"/>
  <c r="Y39" i="3" l="1"/>
  <c r="Z39" i="3" s="1"/>
  <c r="X39" i="3"/>
  <c r="V39" i="3"/>
  <c r="T39" i="3"/>
  <c r="R39" i="3"/>
  <c r="P39" i="3"/>
  <c r="N39" i="3"/>
  <c r="L39" i="3"/>
  <c r="J39" i="3"/>
  <c r="H39" i="3"/>
  <c r="F39" i="3"/>
  <c r="Y37" i="3"/>
  <c r="Z37" i="3" s="1"/>
  <c r="X37" i="3"/>
  <c r="V37" i="3"/>
  <c r="T37" i="3"/>
  <c r="R37" i="3"/>
  <c r="P37" i="3"/>
  <c r="N37" i="3"/>
  <c r="L37" i="3"/>
  <c r="J37" i="3"/>
  <c r="H37" i="3"/>
  <c r="F37" i="3"/>
  <c r="Y25" i="3"/>
  <c r="Z25" i="3" s="1"/>
  <c r="X25" i="3"/>
  <c r="V25" i="3"/>
  <c r="T25" i="3"/>
  <c r="R25" i="3"/>
  <c r="P25" i="3"/>
  <c r="N25" i="3"/>
  <c r="L25" i="3"/>
  <c r="J25" i="3"/>
  <c r="H25" i="3"/>
  <c r="F25" i="3"/>
  <c r="H17" i="2"/>
  <c r="Y18" i="3"/>
  <c r="Z18" i="3" s="1"/>
  <c r="X18" i="3"/>
  <c r="V18" i="3"/>
  <c r="T18" i="3"/>
  <c r="R18" i="3"/>
  <c r="P18" i="3"/>
  <c r="N18" i="3"/>
  <c r="L18" i="3"/>
  <c r="J18" i="3"/>
  <c r="H18" i="3"/>
  <c r="F18" i="3"/>
  <c r="H39" i="2" l="1"/>
  <c r="H38" i="2"/>
  <c r="H24" i="2"/>
  <c r="Y45" i="3" l="1"/>
  <c r="Z45" i="3" s="1"/>
  <c r="X45" i="3"/>
  <c r="V45" i="3"/>
  <c r="T45" i="3"/>
  <c r="R45" i="3"/>
  <c r="P45" i="3"/>
  <c r="N45" i="3"/>
  <c r="L45" i="3"/>
  <c r="J45" i="3"/>
  <c r="H45" i="3"/>
  <c r="F45" i="3"/>
  <c r="H44" i="2"/>
  <c r="H18" i="2" l="1"/>
  <c r="Y48" i="3" l="1"/>
  <c r="Z48" i="3" s="1"/>
  <c r="Y47" i="3"/>
  <c r="Z47" i="3" s="1"/>
  <c r="Y46" i="3"/>
  <c r="Z46" i="3" s="1"/>
  <c r="W49" i="3" l="1"/>
  <c r="U49" i="3"/>
  <c r="S49" i="3"/>
  <c r="Q49" i="3"/>
  <c r="O49" i="3"/>
  <c r="M49" i="3"/>
  <c r="K49" i="3"/>
  <c r="I49" i="3"/>
  <c r="G49" i="3"/>
  <c r="E49" i="3"/>
  <c r="F48" i="3"/>
  <c r="H48" i="3"/>
  <c r="J48" i="3"/>
  <c r="L48" i="3"/>
  <c r="N48" i="3"/>
  <c r="P48" i="3"/>
  <c r="R48" i="3"/>
  <c r="T48" i="3"/>
  <c r="V48" i="3"/>
  <c r="X48" i="3"/>
  <c r="F47" i="3"/>
  <c r="H47" i="3"/>
  <c r="J47" i="3"/>
  <c r="L47" i="3"/>
  <c r="N47" i="3"/>
  <c r="P47" i="3"/>
  <c r="R47" i="3"/>
  <c r="T47" i="3"/>
  <c r="V47" i="3"/>
  <c r="X47" i="3"/>
  <c r="F46" i="3"/>
  <c r="H46" i="3"/>
  <c r="J46" i="3"/>
  <c r="L46" i="3"/>
  <c r="N46" i="3"/>
  <c r="P46" i="3"/>
  <c r="R46" i="3"/>
  <c r="T46" i="3"/>
  <c r="V46" i="3"/>
  <c r="X46" i="3"/>
  <c r="G48" i="2"/>
  <c r="H47" i="2"/>
  <c r="H46" i="2"/>
  <c r="H40" i="2"/>
  <c r="H45" i="2"/>
  <c r="F28" i="3" l="1"/>
  <c r="H28" i="3"/>
  <c r="J28" i="3"/>
  <c r="L28" i="3"/>
  <c r="N28" i="3"/>
  <c r="P28" i="3"/>
  <c r="R28" i="3"/>
  <c r="T28" i="3"/>
  <c r="V28" i="3"/>
  <c r="X28" i="3"/>
  <c r="Y28" i="3"/>
  <c r="Z28" i="3" s="1"/>
  <c r="H27" i="2"/>
  <c r="Y26" i="3" l="1"/>
  <c r="Z26" i="3" s="1"/>
  <c r="X26" i="3"/>
  <c r="V26" i="3"/>
  <c r="T26" i="3"/>
  <c r="R26" i="3"/>
  <c r="P26" i="3"/>
  <c r="N26" i="3"/>
  <c r="L26" i="3"/>
  <c r="J26" i="3"/>
  <c r="H26" i="3"/>
  <c r="F26" i="3"/>
  <c r="H25" i="2"/>
  <c r="Y35" i="3" l="1"/>
  <c r="Z35" i="3" s="1"/>
  <c r="X35" i="3"/>
  <c r="V35" i="3"/>
  <c r="T35" i="3"/>
  <c r="R35" i="3"/>
  <c r="P35" i="3"/>
  <c r="N35" i="3"/>
  <c r="L35" i="3"/>
  <c r="J35" i="3"/>
  <c r="H35" i="3"/>
  <c r="F35" i="3"/>
  <c r="Y40" i="3" l="1"/>
  <c r="Z40" i="3" s="1"/>
  <c r="X40" i="3"/>
  <c r="V40" i="3"/>
  <c r="T40" i="3"/>
  <c r="R40" i="3"/>
  <c r="P40" i="3"/>
  <c r="N40" i="3"/>
  <c r="L40" i="3"/>
  <c r="J40" i="3"/>
  <c r="H40" i="3"/>
  <c r="F40" i="3"/>
  <c r="Y30" i="3"/>
  <c r="Z30" i="3" s="1"/>
  <c r="X30" i="3"/>
  <c r="V30" i="3"/>
  <c r="T30" i="3"/>
  <c r="R30" i="3"/>
  <c r="P30" i="3"/>
  <c r="N30" i="3"/>
  <c r="L30" i="3"/>
  <c r="J30" i="3"/>
  <c r="H30" i="3"/>
  <c r="F30" i="3"/>
  <c r="H29" i="2"/>
  <c r="Y41" i="3" l="1"/>
  <c r="Z41" i="3" s="1"/>
  <c r="X41" i="3"/>
  <c r="V41" i="3"/>
  <c r="T41" i="3"/>
  <c r="R41" i="3"/>
  <c r="P41" i="3"/>
  <c r="N41" i="3"/>
  <c r="L41" i="3"/>
  <c r="J41" i="3"/>
  <c r="H41" i="3"/>
  <c r="F41" i="3"/>
  <c r="Y32" i="3"/>
  <c r="Z32" i="3" s="1"/>
  <c r="X32" i="3"/>
  <c r="V32" i="3"/>
  <c r="T32" i="3"/>
  <c r="R32" i="3"/>
  <c r="P32" i="3"/>
  <c r="N32" i="3"/>
  <c r="L32" i="3"/>
  <c r="J32" i="3"/>
  <c r="H32" i="3"/>
  <c r="F32" i="3"/>
  <c r="Y31" i="3"/>
  <c r="Z31" i="3" s="1"/>
  <c r="X31" i="3"/>
  <c r="V31" i="3"/>
  <c r="T31" i="3"/>
  <c r="R31" i="3"/>
  <c r="P31" i="3"/>
  <c r="N31" i="3"/>
  <c r="L31" i="3"/>
  <c r="J31" i="3"/>
  <c r="H31" i="3"/>
  <c r="F31" i="3"/>
  <c r="H31" i="2"/>
  <c r="H30" i="2" l="1"/>
  <c r="Y33" i="3" l="1"/>
  <c r="Z33" i="3" s="1"/>
  <c r="Y23" i="3"/>
  <c r="Z23" i="3" s="1"/>
  <c r="X23" i="3"/>
  <c r="V23" i="3"/>
  <c r="T23" i="3"/>
  <c r="R23" i="3"/>
  <c r="P23" i="3"/>
  <c r="N23" i="3"/>
  <c r="L23" i="3"/>
  <c r="J23" i="3"/>
  <c r="H23" i="3"/>
  <c r="F23" i="3"/>
  <c r="H22" i="2"/>
  <c r="Y34" i="3" l="1"/>
  <c r="Z34" i="3" s="1"/>
  <c r="X34" i="3"/>
  <c r="V34" i="3"/>
  <c r="T34" i="3"/>
  <c r="R34" i="3"/>
  <c r="P34" i="3"/>
  <c r="N34" i="3"/>
  <c r="L34" i="3"/>
  <c r="J34" i="3"/>
  <c r="H34" i="3"/>
  <c r="F34" i="3"/>
  <c r="F33" i="3" l="1"/>
  <c r="H33" i="3"/>
  <c r="J33" i="3"/>
  <c r="L33" i="3"/>
  <c r="N33" i="3"/>
  <c r="P33" i="3"/>
  <c r="R33" i="3"/>
  <c r="T33" i="3"/>
  <c r="V33" i="3"/>
  <c r="X33" i="3"/>
  <c r="H26" i="2" l="1"/>
  <c r="F19" i="3" l="1"/>
  <c r="H19" i="3"/>
  <c r="J19" i="3"/>
  <c r="L19" i="3"/>
  <c r="N19" i="3"/>
  <c r="P19" i="3"/>
  <c r="R19" i="3"/>
  <c r="T19" i="3"/>
  <c r="V19" i="3"/>
  <c r="X19" i="3"/>
  <c r="Y19" i="3"/>
  <c r="Z19" i="3" s="1"/>
  <c r="Y42" i="3" l="1"/>
  <c r="Z42" i="3" s="1"/>
  <c r="F42" i="3"/>
  <c r="H42" i="3"/>
  <c r="J42" i="3"/>
  <c r="L42" i="3"/>
  <c r="N42" i="3"/>
  <c r="P42" i="3"/>
  <c r="R42" i="3"/>
  <c r="T42" i="3"/>
  <c r="V42" i="3"/>
  <c r="X42" i="3"/>
  <c r="H41" i="2"/>
  <c r="Y27" i="3" l="1"/>
  <c r="Z27" i="3" s="1"/>
  <c r="X27" i="3"/>
  <c r="V27" i="3"/>
  <c r="T27" i="3"/>
  <c r="R27" i="3"/>
  <c r="P27" i="3"/>
  <c r="N27" i="3"/>
  <c r="L27" i="3"/>
  <c r="J27" i="3"/>
  <c r="H27" i="3"/>
  <c r="F27" i="3"/>
  <c r="H32" i="2" l="1"/>
  <c r="H11" i="2"/>
  <c r="H12" i="2"/>
  <c r="H13" i="2"/>
  <c r="H14" i="2"/>
  <c r="H15" i="2"/>
  <c r="H16" i="2"/>
  <c r="X17" i="3"/>
  <c r="X16" i="3"/>
  <c r="X15" i="3"/>
  <c r="X14" i="3"/>
  <c r="X13" i="3"/>
  <c r="X12" i="3"/>
  <c r="V17" i="3"/>
  <c r="V16" i="3"/>
  <c r="V15" i="3"/>
  <c r="V14" i="3"/>
  <c r="V13" i="3"/>
  <c r="V12" i="3"/>
  <c r="T17" i="3"/>
  <c r="T16" i="3"/>
  <c r="T15" i="3"/>
  <c r="T14" i="3"/>
  <c r="T13" i="3"/>
  <c r="T12" i="3"/>
  <c r="R17" i="3"/>
  <c r="R16" i="3"/>
  <c r="R15" i="3"/>
  <c r="R14" i="3"/>
  <c r="R13" i="3"/>
  <c r="R12" i="3"/>
  <c r="P17" i="3"/>
  <c r="P16" i="3"/>
  <c r="P15" i="3"/>
  <c r="P14" i="3"/>
  <c r="P13" i="3"/>
  <c r="P12" i="3"/>
  <c r="N17" i="3"/>
  <c r="N16" i="3"/>
  <c r="N15" i="3"/>
  <c r="N14" i="3"/>
  <c r="N13" i="3"/>
  <c r="N12" i="3"/>
  <c r="L17" i="3"/>
  <c r="L16" i="3"/>
  <c r="L15" i="3"/>
  <c r="L14" i="3"/>
  <c r="L13" i="3"/>
  <c r="L12" i="3"/>
  <c r="J17" i="3"/>
  <c r="J16" i="3"/>
  <c r="J15" i="3"/>
  <c r="J14" i="3"/>
  <c r="J13" i="3"/>
  <c r="J12" i="3"/>
  <c r="H17" i="3"/>
  <c r="H16" i="3"/>
  <c r="H15" i="3"/>
  <c r="H14" i="3"/>
  <c r="H13" i="3"/>
  <c r="H12" i="3"/>
  <c r="Y17" i="3"/>
  <c r="Z17" i="3" s="1"/>
  <c r="F17" i="3"/>
  <c r="Y16" i="3"/>
  <c r="Z16" i="3" s="1"/>
  <c r="F16" i="3"/>
  <c r="Y15" i="3"/>
  <c r="Z15" i="3" s="1"/>
  <c r="F15" i="3"/>
  <c r="Y14" i="3"/>
  <c r="Z14" i="3" s="1"/>
  <c r="F14" i="3"/>
  <c r="Y13" i="3"/>
  <c r="Z13" i="3" s="1"/>
  <c r="F13" i="3"/>
  <c r="Y12" i="3"/>
  <c r="Y49" i="3" s="1"/>
  <c r="F12" i="3"/>
  <c r="F49" i="3" s="1"/>
  <c r="T49" i="3" l="1"/>
  <c r="L49" i="3"/>
  <c r="X49" i="3"/>
  <c r="V49" i="3"/>
  <c r="R49" i="3"/>
  <c r="P49" i="3"/>
  <c r="N49" i="3"/>
  <c r="J49" i="3"/>
  <c r="H49" i="3"/>
  <c r="H48" i="2"/>
  <c r="Z12" i="3"/>
  <c r="Z49" i="3" s="1"/>
</calcChain>
</file>

<file path=xl/sharedStrings.xml><?xml version="1.0" encoding="utf-8"?>
<sst xmlns="http://schemas.openxmlformats.org/spreadsheetml/2006/main" count="227" uniqueCount="119">
  <si>
    <t>Origine</t>
  </si>
  <si>
    <t xml:space="preserve"> </t>
  </si>
  <si>
    <t>France</t>
  </si>
  <si>
    <t>Prod. Locale France</t>
  </si>
  <si>
    <t>Cat. I</t>
  </si>
  <si>
    <t>Panier Malin</t>
  </si>
  <si>
    <t>Baby Malin</t>
  </si>
  <si>
    <t>100 % Local</t>
  </si>
  <si>
    <t>Baby Fruits</t>
  </si>
  <si>
    <t>Baby Légumes</t>
  </si>
  <si>
    <t>Nom - adresse</t>
  </si>
  <si>
    <t>Produits</t>
  </si>
  <si>
    <t>Variété</t>
  </si>
  <si>
    <t>Conditionnement</t>
  </si>
  <si>
    <t>Prix Unit. TTC</t>
  </si>
  <si>
    <t>Nbre de colis</t>
  </si>
  <si>
    <t>Montant</t>
  </si>
  <si>
    <t>Paniers</t>
  </si>
  <si>
    <t>Panier des Gourmets</t>
  </si>
  <si>
    <t>5 kg</t>
  </si>
  <si>
    <t>Légumes</t>
  </si>
  <si>
    <t xml:space="preserve">10 kg </t>
  </si>
  <si>
    <t>Bio</t>
  </si>
  <si>
    <t>Oeufs "BIO"</t>
  </si>
  <si>
    <t>Boîte de 6</t>
  </si>
  <si>
    <t>Rappel :</t>
  </si>
  <si>
    <t>Jour de livraison :</t>
  </si>
  <si>
    <t>Heure de livraison souhaitée :</t>
  </si>
  <si>
    <t>Remarques :</t>
  </si>
  <si>
    <t>NOM - ADRESSE</t>
  </si>
  <si>
    <t>Condit.</t>
  </si>
  <si>
    <t>Prix Unitaire TTC</t>
  </si>
  <si>
    <t>TOTAL</t>
  </si>
  <si>
    <t>Qté</t>
  </si>
  <si>
    <t>10 kg</t>
  </si>
  <si>
    <t>Total</t>
  </si>
  <si>
    <r>
      <t xml:space="preserve">Pommes "Golden" </t>
    </r>
    <r>
      <rPr>
        <b/>
        <i/>
        <sz val="8"/>
        <rFont val="Book Antiqua"/>
        <family val="1"/>
      </rPr>
      <t>Cat. I</t>
    </r>
  </si>
  <si>
    <t>Bon de commande</t>
  </si>
  <si>
    <r>
      <t xml:space="preserve">Pommes Golden </t>
    </r>
    <r>
      <rPr>
        <b/>
        <i/>
        <sz val="11"/>
        <rFont val="Book Antiqua"/>
        <family val="1"/>
      </rPr>
      <t>Cat. I</t>
    </r>
  </si>
  <si>
    <t>Env. 4 kg</t>
  </si>
  <si>
    <t>Fruits</t>
  </si>
  <si>
    <r>
      <t xml:space="preserve">Pommes de terre </t>
    </r>
    <r>
      <rPr>
        <b/>
        <i/>
        <sz val="12"/>
        <rFont val="Book Antiqua"/>
        <family val="1"/>
      </rPr>
      <t>Cat. I</t>
    </r>
  </si>
  <si>
    <r>
      <t xml:space="preserve">Trio Pommes-Poires-Bananes </t>
    </r>
    <r>
      <rPr>
        <b/>
        <i/>
        <sz val="8"/>
        <rFont val="Book Antiqua"/>
        <family val="1"/>
      </rPr>
      <t>Cat. I</t>
    </r>
  </si>
  <si>
    <t>3 kg</t>
  </si>
  <si>
    <r>
      <t xml:space="preserve">Pomélos </t>
    </r>
    <r>
      <rPr>
        <b/>
        <i/>
        <sz val="10"/>
        <rFont val="Book Antiqua"/>
        <family val="1"/>
      </rPr>
      <t>Cat. I</t>
    </r>
  </si>
  <si>
    <t>"Star Ruby"</t>
  </si>
  <si>
    <t>12 pièces</t>
  </si>
  <si>
    <r>
      <t xml:space="preserve">Poireaux </t>
    </r>
    <r>
      <rPr>
        <b/>
        <i/>
        <sz val="11"/>
        <rFont val="Book Antiqua"/>
        <family val="1"/>
      </rPr>
      <t>Cat.I</t>
    </r>
  </si>
  <si>
    <r>
      <t xml:space="preserve">Pomélos "Star Ruby" </t>
    </r>
    <r>
      <rPr>
        <b/>
        <i/>
        <sz val="8"/>
        <rFont val="Book Antiqua"/>
        <family val="1"/>
      </rPr>
      <t>Cat. I</t>
    </r>
  </si>
  <si>
    <r>
      <t xml:space="preserve">Poireaux </t>
    </r>
    <r>
      <rPr>
        <b/>
        <i/>
        <sz val="8"/>
        <rFont val="Book Antiqua"/>
        <family val="1"/>
      </rPr>
      <t>Cat. I</t>
    </r>
  </si>
  <si>
    <t>4 kg</t>
  </si>
  <si>
    <t>Espagne</t>
  </si>
  <si>
    <t>1 kg</t>
  </si>
  <si>
    <t>Italie</t>
  </si>
  <si>
    <r>
      <t xml:space="preserve">Kiwis </t>
    </r>
    <r>
      <rPr>
        <b/>
        <i/>
        <sz val="8"/>
        <rFont val="Book Antiqua"/>
        <family val="1"/>
      </rPr>
      <t>Cat. I</t>
    </r>
    <r>
      <rPr>
        <b/>
        <sz val="14"/>
        <rFont val="Book Antiqua"/>
        <family val="1"/>
      </rPr>
      <t xml:space="preserve">  </t>
    </r>
  </si>
  <si>
    <t>Navelina</t>
  </si>
  <si>
    <r>
      <t xml:space="preserve">Pommes Bicolores </t>
    </r>
    <r>
      <rPr>
        <b/>
        <i/>
        <sz val="11"/>
        <rFont val="Book Antiqua"/>
        <family val="1"/>
      </rPr>
      <t>Cat. I</t>
    </r>
  </si>
  <si>
    <r>
      <t xml:space="preserve">Pommes Bicolores </t>
    </r>
    <r>
      <rPr>
        <b/>
        <i/>
        <sz val="8"/>
        <rFont val="Book Antiqua"/>
        <family val="1"/>
      </rPr>
      <t>Cat. I</t>
    </r>
  </si>
  <si>
    <r>
      <t xml:space="preserve">Le P'tit déjeuner </t>
    </r>
    <r>
      <rPr>
        <b/>
        <i/>
        <sz val="10"/>
        <rFont val="Book Antiqua"/>
        <family val="1"/>
      </rPr>
      <t>Cat. I</t>
    </r>
  </si>
  <si>
    <t>4 Pomélos - 7 Citrons jaunes     14 kiwis - 2,500 kg Oranges à jus</t>
  </si>
  <si>
    <t>Env. 6 kg</t>
  </si>
  <si>
    <r>
      <t xml:space="preserve">Le P'tit déjeuner </t>
    </r>
    <r>
      <rPr>
        <b/>
        <i/>
        <sz val="9"/>
        <rFont val="Book Antiqua"/>
        <family val="1"/>
      </rPr>
      <t>Cat. I</t>
    </r>
  </si>
  <si>
    <t xml:space="preserve">environ 6 kg  </t>
  </si>
  <si>
    <r>
      <t xml:space="preserve">Oranges feuilles </t>
    </r>
    <r>
      <rPr>
        <b/>
        <i/>
        <sz val="10"/>
        <rFont val="Book Antiqua"/>
        <family val="1"/>
      </rPr>
      <t>Cat. I</t>
    </r>
  </si>
  <si>
    <r>
      <t xml:space="preserve">Orange feuilles  </t>
    </r>
    <r>
      <rPr>
        <b/>
        <i/>
        <sz val="8"/>
        <rFont val="Book Antiqua"/>
        <family val="1"/>
      </rPr>
      <t>Cat. I</t>
    </r>
    <r>
      <rPr>
        <b/>
        <sz val="14"/>
        <rFont val="Book Antiqua"/>
        <family val="1"/>
      </rPr>
      <t xml:space="preserve">  </t>
    </r>
  </si>
  <si>
    <t>France
Espagne
Italie</t>
  </si>
  <si>
    <t>L'indispensable</t>
  </si>
  <si>
    <t>L’indispensable</t>
  </si>
  <si>
    <t>Espagne - Rép. Dom.</t>
  </si>
  <si>
    <r>
      <t xml:space="preserve">Duo Oranges - Bananes </t>
    </r>
    <r>
      <rPr>
        <b/>
        <sz val="8"/>
        <rFont val="Book Antiqua"/>
        <family val="1"/>
      </rPr>
      <t>Cat. I</t>
    </r>
  </si>
  <si>
    <r>
      <t xml:space="preserve">Trio Pommes - Poires - Bananes "bio" </t>
    </r>
    <r>
      <rPr>
        <b/>
        <i/>
        <sz val="11"/>
        <rFont val="Book Antiqua"/>
        <family val="1"/>
      </rPr>
      <t>Cat. I</t>
    </r>
  </si>
  <si>
    <t>Corse - Corse
France - Espagne</t>
  </si>
  <si>
    <r>
      <t xml:space="preserve">Fraises Carpentras </t>
    </r>
    <r>
      <rPr>
        <b/>
        <i/>
        <sz val="9"/>
        <rFont val="Book Antiqua"/>
        <family val="1"/>
      </rPr>
      <t>Cat. I</t>
    </r>
  </si>
  <si>
    <t>Panier</t>
  </si>
  <si>
    <t>Pr. Loc. Fr. - Italie - Rép. D.</t>
  </si>
  <si>
    <t>4 bottes</t>
  </si>
  <si>
    <r>
      <t xml:space="preserve">Endives </t>
    </r>
    <r>
      <rPr>
        <b/>
        <i/>
        <sz val="11"/>
        <rFont val="Book Antiqua"/>
        <family val="1"/>
      </rPr>
      <t>Cat.I</t>
    </r>
  </si>
  <si>
    <t>Sud de la France</t>
  </si>
  <si>
    <t>Région Lyonnaise</t>
  </si>
  <si>
    <t>Baby Printanier</t>
  </si>
  <si>
    <r>
      <t xml:space="preserve">Fraise Carpentras panier </t>
    </r>
    <r>
      <rPr>
        <b/>
        <i/>
        <sz val="8"/>
        <rFont val="Book Antiqua"/>
        <family val="1"/>
      </rPr>
      <t>Cat. I</t>
    </r>
    <r>
      <rPr>
        <b/>
        <sz val="14"/>
        <rFont val="Book Antiqua"/>
        <family val="1"/>
      </rPr>
      <t xml:space="preserve">  </t>
    </r>
  </si>
  <si>
    <r>
      <t>Endives</t>
    </r>
    <r>
      <rPr>
        <b/>
        <sz val="8"/>
        <rFont val="Book Antiqua"/>
        <family val="1"/>
      </rPr>
      <t xml:space="preserve"> </t>
    </r>
    <r>
      <rPr>
        <b/>
        <i/>
        <sz val="8"/>
        <rFont val="Book Antiqua"/>
        <family val="1"/>
      </rPr>
      <t>Cat.I</t>
    </r>
  </si>
  <si>
    <t>Assortiments : Oignons jaunes 1,1 kg, Oignons rouges 1,1 kg, Oignons blancs 1,1 kg, 3 têtes d’Ail violet (env. 240 grs), Echalotes 500 grs, 1 sachet Thym Laurier, 2 citrons. Cat. I</t>
  </si>
  <si>
    <r>
      <t xml:space="preserve">Carottes nouvelles </t>
    </r>
    <r>
      <rPr>
        <i/>
        <sz val="11"/>
        <rFont val="Book Antiqua"/>
        <family val="1"/>
      </rPr>
      <t>Cat.I</t>
    </r>
  </si>
  <si>
    <r>
      <t xml:space="preserve">Radis roses bottes </t>
    </r>
    <r>
      <rPr>
        <b/>
        <i/>
        <sz val="12"/>
        <rFont val="Book Antiqua"/>
        <family val="1"/>
      </rPr>
      <t>Cat. I</t>
    </r>
  </si>
  <si>
    <r>
      <t xml:space="preserve">Kiwis </t>
    </r>
    <r>
      <rPr>
        <b/>
        <i/>
        <sz val="9"/>
        <rFont val="Book Antiqua"/>
        <family val="1"/>
      </rPr>
      <t>Cat. I</t>
    </r>
  </si>
  <si>
    <r>
      <t xml:space="preserve">Oranges à jus </t>
    </r>
    <r>
      <rPr>
        <b/>
        <i/>
        <sz val="10"/>
        <rFont val="Book Antiqua"/>
        <family val="1"/>
      </rPr>
      <t>Cat. I</t>
    </r>
  </si>
  <si>
    <r>
      <t xml:space="preserve">Carottes nouvelles </t>
    </r>
    <r>
      <rPr>
        <i/>
        <sz val="8"/>
        <rFont val="Book Antiqua"/>
        <family val="1"/>
      </rPr>
      <t>Cat.I</t>
    </r>
  </si>
  <si>
    <r>
      <t xml:space="preserve">Orange à jus  </t>
    </r>
    <r>
      <rPr>
        <b/>
        <i/>
        <sz val="8"/>
        <rFont val="Book Antiqua"/>
        <family val="1"/>
      </rPr>
      <t>Cat. I</t>
    </r>
    <r>
      <rPr>
        <b/>
        <sz val="14"/>
        <rFont val="Book Antiqua"/>
        <family val="1"/>
      </rPr>
      <t xml:space="preserve">  </t>
    </r>
  </si>
  <si>
    <r>
      <t xml:space="preserve">Courgettes </t>
    </r>
    <r>
      <rPr>
        <b/>
        <i/>
        <sz val="8"/>
        <rFont val="Book Antiqua"/>
        <family val="1"/>
      </rPr>
      <t>Cat.I</t>
    </r>
  </si>
  <si>
    <r>
      <t>Radis roses bottes</t>
    </r>
    <r>
      <rPr>
        <b/>
        <sz val="8"/>
        <rFont val="Book Antiqua"/>
        <family val="1"/>
      </rPr>
      <t xml:space="preserve"> </t>
    </r>
    <r>
      <rPr>
        <b/>
        <i/>
        <sz val="8"/>
        <rFont val="Book Antiqua"/>
        <family val="1"/>
      </rPr>
      <t>Cat. I</t>
    </r>
  </si>
  <si>
    <t>Extra Sweet</t>
  </si>
  <si>
    <t>4 pièces</t>
  </si>
  <si>
    <t>Côte d'Ivoire</t>
  </si>
  <si>
    <r>
      <t xml:space="preserve">Ananas </t>
    </r>
    <r>
      <rPr>
        <b/>
        <i/>
        <sz val="9"/>
        <rFont val="Book Antiqua"/>
        <family val="1"/>
      </rPr>
      <t>Cat. I</t>
    </r>
  </si>
  <si>
    <r>
      <t xml:space="preserve">Aubergines </t>
    </r>
    <r>
      <rPr>
        <i/>
        <sz val="11"/>
        <rFont val="Book Antiqua"/>
        <family val="1"/>
      </rPr>
      <t>Cat.I</t>
    </r>
  </si>
  <si>
    <r>
      <t xml:space="preserve">Tomates grappes </t>
    </r>
    <r>
      <rPr>
        <b/>
        <i/>
        <sz val="12"/>
        <rFont val="Book Antiqua"/>
        <family val="1"/>
      </rPr>
      <t>Cat. I</t>
    </r>
  </si>
  <si>
    <r>
      <t xml:space="preserve">Oranges sanguines </t>
    </r>
    <r>
      <rPr>
        <b/>
        <i/>
        <sz val="10"/>
        <rFont val="Book Antiqua"/>
        <family val="1"/>
      </rPr>
      <t>Cat. I</t>
    </r>
  </si>
  <si>
    <r>
      <t xml:space="preserve">Ananas "Extra Sweet" </t>
    </r>
    <r>
      <rPr>
        <b/>
        <i/>
        <sz val="8"/>
        <rFont val="Book Antiqua"/>
        <family val="1"/>
      </rPr>
      <t>Cat. I</t>
    </r>
    <r>
      <rPr>
        <b/>
        <sz val="14"/>
        <rFont val="Book Antiqua"/>
        <family val="1"/>
      </rPr>
      <t xml:space="preserve">  </t>
    </r>
  </si>
  <si>
    <r>
      <t xml:space="preserve">Orange sanguines  </t>
    </r>
    <r>
      <rPr>
        <b/>
        <i/>
        <sz val="8"/>
        <rFont val="Book Antiqua"/>
        <family val="1"/>
      </rPr>
      <t>Cat. I</t>
    </r>
    <r>
      <rPr>
        <b/>
        <sz val="14"/>
        <rFont val="Book Antiqua"/>
        <family val="1"/>
      </rPr>
      <t xml:space="preserve">  </t>
    </r>
  </si>
  <si>
    <r>
      <t xml:space="preserve">Aubergines </t>
    </r>
    <r>
      <rPr>
        <i/>
        <sz val="8"/>
        <rFont val="Book Antiqua"/>
        <family val="1"/>
      </rPr>
      <t>Cat.I</t>
    </r>
  </si>
  <si>
    <r>
      <t xml:space="preserve">Tomates Grappes </t>
    </r>
    <r>
      <rPr>
        <i/>
        <sz val="8"/>
        <rFont val="Book Antiqua"/>
        <family val="1"/>
      </rPr>
      <t>Cat. I</t>
    </r>
  </si>
  <si>
    <t>Lane Late</t>
  </si>
  <si>
    <t>Monalisa</t>
  </si>
  <si>
    <r>
      <t>Pommes de terre "Monalisa"</t>
    </r>
    <r>
      <rPr>
        <b/>
        <sz val="8"/>
        <rFont val="Book Antiqua"/>
        <family val="1"/>
      </rPr>
      <t xml:space="preserve"> </t>
    </r>
    <r>
      <rPr>
        <b/>
        <i/>
        <sz val="8"/>
        <rFont val="Book Antiqua"/>
        <family val="1"/>
      </rPr>
      <t>Cat. I</t>
    </r>
  </si>
  <si>
    <r>
      <t xml:space="preserve">Courgettes </t>
    </r>
    <r>
      <rPr>
        <b/>
        <i/>
        <sz val="11"/>
        <rFont val="Book Antiqua"/>
        <family val="1"/>
      </rPr>
      <t>Cat.II</t>
    </r>
  </si>
  <si>
    <r>
      <t xml:space="preserve">Duo Oranges - Bananes </t>
    </r>
    <r>
      <rPr>
        <b/>
        <i/>
        <sz val="10"/>
        <rFont val="Book Antiqua"/>
        <family val="1"/>
      </rPr>
      <t>Cat. II</t>
    </r>
  </si>
  <si>
    <t>Cat.II</t>
  </si>
  <si>
    <t>Bio Malin</t>
  </si>
  <si>
    <t>Bio Fruits</t>
  </si>
  <si>
    <t>Bio Légumes</t>
  </si>
  <si>
    <r>
      <t xml:space="preserve">Epinard </t>
    </r>
    <r>
      <rPr>
        <b/>
        <i/>
        <sz val="11"/>
        <rFont val="Book Antiqua"/>
        <family val="1"/>
      </rPr>
      <t>Cat.I</t>
    </r>
  </si>
  <si>
    <t>Frais Cueillis mains</t>
  </si>
  <si>
    <r>
      <t>Epinards</t>
    </r>
    <r>
      <rPr>
        <b/>
        <sz val="8"/>
        <rFont val="Book Antiqua"/>
        <family val="1"/>
      </rPr>
      <t xml:space="preserve"> </t>
    </r>
    <r>
      <rPr>
        <b/>
        <i/>
        <sz val="8"/>
        <rFont val="Book Antiqua"/>
        <family val="1"/>
      </rPr>
      <t>Cat.I</t>
    </r>
  </si>
  <si>
    <t>Cat. II</t>
  </si>
  <si>
    <t>Thym pot</t>
  </si>
  <si>
    <r>
      <t xml:space="preserve">Date : Mardi 16/04/2019
</t>
    </r>
    <r>
      <rPr>
        <b/>
        <i/>
        <u/>
        <sz val="18"/>
        <color theme="0"/>
        <rFont val="Book Antiqua"/>
        <family val="1"/>
      </rPr>
      <t>Présélection pour la semaine 17-2019</t>
    </r>
    <r>
      <rPr>
        <b/>
        <i/>
        <sz val="18"/>
        <color theme="0"/>
        <rFont val="Book Antiqua"/>
        <family val="1"/>
      </rPr>
      <t xml:space="preserve">
Date de commande :
Vendredi 19/04/2019 Avant 12h00.</t>
    </r>
  </si>
  <si>
    <r>
      <t xml:space="preserve">Courgettes </t>
    </r>
    <r>
      <rPr>
        <b/>
        <i/>
        <sz val="11"/>
        <rFont val="Book Antiqua"/>
        <family val="1"/>
      </rPr>
      <t>Cat.I</t>
    </r>
  </si>
  <si>
    <t>Aromate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</si>
</sst>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$-F800]dddd\,\ mmmm\ dd\,\ yyyy"/>
    <numFmt numFmtId="165" formatCode="[$-F800]dddd\,\ mm\ dd\,\ yyyy"/>
    <numFmt numFmtId="166" formatCode="#,##0_ ;\-#,##0\ "/>
  </numFmts>
  <fonts count="43" x14ac:knownFonts="1">
    <font>
      <sz val="10"/>
      <name val="Arial"/>
      <family val="2"/>
    </font>
    <font>
      <sz val="10"/>
      <name val="Arial"/>
      <family val="2"/>
    </font>
    <font>
      <sz val="10"/>
      <name val="Book Antiqua"/>
      <family val="1"/>
    </font>
    <font>
      <b/>
      <sz val="16"/>
      <name val="Book Antiqua"/>
      <family val="1"/>
    </font>
    <font>
      <b/>
      <sz val="18"/>
      <name val="Book Antiqua"/>
      <family val="1"/>
    </font>
    <font>
      <b/>
      <sz val="12"/>
      <name val="Book Antiqua"/>
      <family val="1"/>
    </font>
    <font>
      <b/>
      <i/>
      <sz val="14"/>
      <name val="Book Antiqua"/>
      <family val="1"/>
    </font>
    <font>
      <b/>
      <i/>
      <sz val="18"/>
      <name val="Book Antiqua"/>
      <family val="1"/>
    </font>
    <font>
      <b/>
      <u/>
      <sz val="10"/>
      <name val="Book Antiqua"/>
      <family val="1"/>
    </font>
    <font>
      <b/>
      <sz val="24"/>
      <name val="Book Antiqua"/>
      <family val="1"/>
    </font>
    <font>
      <b/>
      <sz val="10"/>
      <name val="Book Antiqua"/>
      <family val="1"/>
    </font>
    <font>
      <i/>
      <u/>
      <sz val="18"/>
      <name val="Book Antiqua"/>
      <family val="1"/>
    </font>
    <font>
      <b/>
      <sz val="14"/>
      <name val="Book Antiqua"/>
      <family val="1"/>
    </font>
    <font>
      <b/>
      <sz val="11"/>
      <name val="Book Antiqua"/>
      <family val="1"/>
    </font>
    <font>
      <b/>
      <i/>
      <sz val="12"/>
      <name val="Book Antiqua"/>
      <family val="1"/>
    </font>
    <font>
      <sz val="11"/>
      <name val="Book Antiqua"/>
      <family val="1"/>
    </font>
    <font>
      <sz val="11"/>
      <color indexed="12"/>
      <name val="Book Antiqua"/>
      <family val="1"/>
    </font>
    <font>
      <b/>
      <sz val="11"/>
      <color indexed="12"/>
      <name val="Book Antiqua"/>
      <family val="1"/>
    </font>
    <font>
      <b/>
      <u/>
      <sz val="12"/>
      <color indexed="12"/>
      <name val="Book Antiqua"/>
      <family val="1"/>
    </font>
    <font>
      <b/>
      <u/>
      <sz val="14"/>
      <color indexed="12"/>
      <name val="Book Antiqua"/>
      <family val="1"/>
    </font>
    <font>
      <b/>
      <i/>
      <sz val="8"/>
      <name val="Book Antiqua"/>
      <family val="1"/>
    </font>
    <font>
      <b/>
      <i/>
      <sz val="11"/>
      <name val="Book Antiqua"/>
      <family val="1"/>
    </font>
    <font>
      <b/>
      <u/>
      <sz val="16"/>
      <name val="Comfortaa"/>
      <family val="2"/>
    </font>
    <font>
      <sz val="18"/>
      <name val="Book Antiqua"/>
      <family val="1"/>
    </font>
    <font>
      <b/>
      <i/>
      <sz val="10"/>
      <name val="Book Antiqua"/>
      <family val="1"/>
    </font>
    <font>
      <b/>
      <u/>
      <sz val="14"/>
      <color rgb="FFFF0000"/>
      <name val="Book Antiqua"/>
      <family val="1"/>
    </font>
    <font>
      <b/>
      <sz val="10"/>
      <color theme="1"/>
      <name val="Book Antiqua"/>
      <family val="1"/>
    </font>
    <font>
      <b/>
      <sz val="14"/>
      <color theme="1"/>
      <name val="Book Antiqua"/>
      <family val="1"/>
    </font>
    <font>
      <b/>
      <i/>
      <sz val="14"/>
      <color theme="1"/>
      <name val="Book Antiqua"/>
      <family val="1"/>
    </font>
    <font>
      <b/>
      <sz val="12"/>
      <color theme="1"/>
      <name val="Book Antiqua"/>
      <family val="1"/>
    </font>
    <font>
      <b/>
      <sz val="48"/>
      <color rgb="FFFFFFFF"/>
      <name val="Comfortaa"/>
      <family val="2"/>
    </font>
    <font>
      <b/>
      <i/>
      <sz val="18"/>
      <color theme="0"/>
      <name val="Book Antiqua"/>
      <family val="1"/>
    </font>
    <font>
      <b/>
      <i/>
      <sz val="20"/>
      <color rgb="FFFF0000"/>
      <name val="Book Antiqua"/>
      <family val="1"/>
    </font>
    <font>
      <b/>
      <i/>
      <u/>
      <sz val="14"/>
      <color theme="1"/>
      <name val="Book Antiqua"/>
      <family val="1"/>
    </font>
    <font>
      <b/>
      <sz val="20"/>
      <name val="Book Antiqua"/>
      <family val="1"/>
    </font>
    <font>
      <b/>
      <sz val="8"/>
      <name val="Book Antiqua"/>
      <family val="1"/>
    </font>
    <font>
      <b/>
      <i/>
      <sz val="9"/>
      <name val="Book Antiqua"/>
      <family val="1"/>
    </font>
    <font>
      <b/>
      <i/>
      <u/>
      <sz val="18"/>
      <color theme="0"/>
      <name val="Book Antiqua"/>
      <family val="1"/>
    </font>
    <font>
      <b/>
      <i/>
      <sz val="16"/>
      <name val="Book Antiqua"/>
      <family val="1"/>
    </font>
    <font>
      <b/>
      <u/>
      <sz val="24"/>
      <color rgb="FFFF0000"/>
      <name val="Comfortaa"/>
      <family val="2"/>
    </font>
    <font>
      <b/>
      <u/>
      <sz val="28"/>
      <color rgb="FFFF0000"/>
      <name val="Comfortaa"/>
      <family val="2"/>
    </font>
    <font>
      <i/>
      <sz val="11"/>
      <name val="Book Antiqua"/>
      <family val="1"/>
    </font>
    <font>
      <i/>
      <sz val="8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C80"/>
        <bgColor indexed="64"/>
      </patternFill>
    </fill>
  </fills>
  <borders count="10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91">
    <xf numFmtId="0" fontId="0" fillId="0" borderId="0" xfId="0"/>
    <xf numFmtId="0" fontId="2" fillId="2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20" fillId="0" borderId="1" xfId="2" applyFont="1" applyFill="1" applyBorder="1" applyAlignment="1">
      <alignment vertical="center"/>
    </xf>
    <xf numFmtId="0" fontId="10" fillId="0" borderId="1" xfId="2" applyFont="1" applyFill="1" applyBorder="1" applyAlignment="1">
      <alignment horizontal="left" vertical="center"/>
    </xf>
    <xf numFmtId="0" fontId="15" fillId="0" borderId="0" xfId="3" applyFont="1" applyFill="1" applyAlignment="1" applyProtection="1">
      <alignment vertical="center"/>
    </xf>
    <xf numFmtId="0" fontId="13" fillId="0" borderId="0" xfId="3" applyFont="1" applyFill="1" applyAlignment="1" applyProtection="1"/>
    <xf numFmtId="164" fontId="19" fillId="0" borderId="0" xfId="3" applyNumberFormat="1" applyFont="1" applyFill="1" applyBorder="1" applyAlignment="1" applyProtection="1">
      <alignment vertical="center"/>
    </xf>
    <xf numFmtId="0" fontId="13" fillId="0" borderId="0" xfId="3" applyFont="1" applyFill="1" applyAlignment="1" applyProtection="1">
      <alignment vertical="center"/>
    </xf>
    <xf numFmtId="0" fontId="5" fillId="0" borderId="0" xfId="3" applyFont="1" applyFill="1" applyAlignment="1" applyProtection="1">
      <alignment vertical="center"/>
    </xf>
    <xf numFmtId="0" fontId="2" fillId="0" borderId="2" xfId="3" applyFont="1" applyFill="1" applyBorder="1" applyAlignment="1" applyProtection="1">
      <alignment horizontal="center" vertical="center"/>
      <protection locked="0"/>
    </xf>
    <xf numFmtId="44" fontId="2" fillId="0" borderId="3" xfId="3" applyNumberFormat="1" applyFont="1" applyFill="1" applyBorder="1" applyAlignment="1" applyProtection="1">
      <alignment horizontal="center" vertical="center"/>
    </xf>
    <xf numFmtId="166" fontId="2" fillId="0" borderId="4" xfId="3" applyNumberFormat="1" applyFont="1" applyFill="1" applyBorder="1" applyAlignment="1" applyProtection="1">
      <alignment horizontal="center" vertical="center"/>
      <protection locked="0"/>
    </xf>
    <xf numFmtId="0" fontId="2" fillId="0" borderId="4" xfId="3" applyFont="1" applyFill="1" applyBorder="1" applyAlignment="1" applyProtection="1">
      <alignment horizontal="center" vertical="center"/>
      <protection locked="0"/>
    </xf>
    <xf numFmtId="0" fontId="10" fillId="0" borderId="4" xfId="3" applyFont="1" applyFill="1" applyBorder="1" applyAlignment="1" applyProtection="1">
      <alignment horizontal="center" vertical="center"/>
    </xf>
    <xf numFmtId="44" fontId="10" fillId="0" borderId="5" xfId="3" applyNumberFormat="1" applyFont="1" applyFill="1" applyBorder="1" applyAlignment="1" applyProtection="1">
      <alignment horizontal="center" vertical="center"/>
    </xf>
    <xf numFmtId="8" fontId="15" fillId="0" borderId="0" xfId="3" applyNumberFormat="1" applyFont="1" applyFill="1" applyAlignment="1" applyProtection="1">
      <alignment vertical="center"/>
    </xf>
    <xf numFmtId="0" fontId="2" fillId="0" borderId="6" xfId="3" applyFont="1" applyFill="1" applyBorder="1" applyAlignment="1" applyProtection="1">
      <alignment horizontal="center" vertical="center"/>
      <protection locked="0"/>
    </xf>
    <xf numFmtId="44" fontId="2" fillId="0" borderId="7" xfId="3" applyNumberFormat="1" applyFont="1" applyFill="1" applyBorder="1" applyAlignment="1" applyProtection="1">
      <alignment horizontal="center" vertical="center"/>
    </xf>
    <xf numFmtId="166" fontId="2" fillId="0" borderId="8" xfId="3" applyNumberFormat="1" applyFont="1" applyFill="1" applyBorder="1" applyAlignment="1" applyProtection="1">
      <alignment horizontal="center" vertical="center"/>
      <protection locked="0"/>
    </xf>
    <xf numFmtId="0" fontId="2" fillId="0" borderId="8" xfId="3" applyFont="1" applyFill="1" applyBorder="1" applyAlignment="1" applyProtection="1">
      <alignment horizontal="center" vertical="center"/>
      <protection locked="0"/>
    </xf>
    <xf numFmtId="0" fontId="10" fillId="0" borderId="8" xfId="3" applyFont="1" applyFill="1" applyBorder="1" applyAlignment="1" applyProtection="1">
      <alignment horizontal="center" vertical="center"/>
    </xf>
    <xf numFmtId="44" fontId="10" fillId="0" borderId="9" xfId="3" applyNumberFormat="1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center" vertical="center"/>
      <protection locked="0"/>
    </xf>
    <xf numFmtId="44" fontId="2" fillId="0" borderId="7" xfId="3" applyNumberFormat="1" applyFont="1" applyFill="1" applyBorder="1" applyAlignment="1" applyProtection="1">
      <alignment vertical="center"/>
    </xf>
    <xf numFmtId="0" fontId="2" fillId="0" borderId="12" xfId="3" applyFont="1" applyFill="1" applyBorder="1" applyAlignment="1" applyProtection="1">
      <alignment horizontal="center" vertical="center"/>
      <protection locked="0"/>
    </xf>
    <xf numFmtId="44" fontId="2" fillId="0" borderId="13" xfId="3" applyNumberFormat="1" applyFont="1" applyFill="1" applyBorder="1" applyAlignment="1" applyProtection="1">
      <alignment horizontal="center" vertical="center"/>
    </xf>
    <xf numFmtId="0" fontId="2" fillId="0" borderId="14" xfId="3" applyFont="1" applyFill="1" applyBorder="1" applyAlignment="1" applyProtection="1">
      <alignment horizontal="center" vertical="center"/>
      <protection locked="0"/>
    </xf>
    <xf numFmtId="0" fontId="10" fillId="0" borderId="14" xfId="3" applyFont="1" applyFill="1" applyBorder="1" applyAlignment="1" applyProtection="1">
      <alignment horizontal="center" vertical="center"/>
    </xf>
    <xf numFmtId="0" fontId="10" fillId="0" borderId="17" xfId="3" applyFont="1" applyFill="1" applyBorder="1" applyAlignment="1" applyProtection="1">
      <alignment horizontal="center" vertical="center"/>
    </xf>
    <xf numFmtId="44" fontId="10" fillId="0" borderId="18" xfId="3" applyNumberFormat="1" applyFont="1" applyFill="1" applyBorder="1" applyAlignment="1" applyProtection="1">
      <alignment horizontal="center" vertical="center"/>
    </xf>
    <xf numFmtId="0" fontId="0" fillId="0" borderId="0" xfId="0" applyFill="1"/>
    <xf numFmtId="165" fontId="25" fillId="0" borderId="0" xfId="3" applyNumberFormat="1" applyFont="1" applyFill="1" applyBorder="1" applyAlignment="1" applyProtection="1">
      <alignment vertical="center"/>
    </xf>
    <xf numFmtId="0" fontId="12" fillId="0" borderId="0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vertical="center"/>
    </xf>
    <xf numFmtId="1" fontId="3" fillId="0" borderId="0" xfId="3" applyNumberFormat="1" applyFont="1" applyFill="1" applyBorder="1" applyAlignment="1" applyProtection="1">
      <alignment vertical="center"/>
    </xf>
    <xf numFmtId="0" fontId="12" fillId="0" borderId="0" xfId="3" applyFont="1" applyFill="1" applyBorder="1" applyAlignment="1" applyProtection="1">
      <alignment vertical="center" wrapText="1"/>
    </xf>
    <xf numFmtId="0" fontId="5" fillId="0" borderId="19" xfId="3" applyFont="1" applyFill="1" applyBorder="1" applyAlignment="1" applyProtection="1">
      <alignment horizontal="right" vertical="center"/>
    </xf>
    <xf numFmtId="0" fontId="12" fillId="0" borderId="20" xfId="2" applyFont="1" applyFill="1" applyBorder="1" applyAlignment="1">
      <alignment vertical="center"/>
    </xf>
    <xf numFmtId="0" fontId="20" fillId="0" borderId="21" xfId="2" applyFont="1" applyFill="1" applyBorder="1" applyAlignment="1">
      <alignment vertical="center"/>
    </xf>
    <xf numFmtId="8" fontId="10" fillId="0" borderId="22" xfId="2" applyNumberFormat="1" applyFont="1" applyFill="1" applyBorder="1" applyAlignment="1">
      <alignment horizontal="center" vertical="center"/>
    </xf>
    <xf numFmtId="8" fontId="10" fillId="0" borderId="23" xfId="2" applyNumberFormat="1" applyFont="1" applyFill="1" applyBorder="1" applyAlignment="1">
      <alignment horizontal="center" vertical="center"/>
    </xf>
    <xf numFmtId="8" fontId="26" fillId="0" borderId="23" xfId="2" applyNumberFormat="1" applyFont="1" applyFill="1" applyBorder="1" applyAlignment="1">
      <alignment horizontal="center" vertical="center"/>
    </xf>
    <xf numFmtId="0" fontId="10" fillId="0" borderId="21" xfId="2" applyFont="1" applyFill="1" applyBorder="1" applyAlignment="1">
      <alignment vertical="center"/>
    </xf>
    <xf numFmtId="44" fontId="10" fillId="0" borderId="16" xfId="3" applyNumberFormat="1" applyFont="1" applyFill="1" applyBorder="1" applyAlignment="1" applyProtection="1">
      <alignment horizontal="center" vertical="center"/>
    </xf>
    <xf numFmtId="0" fontId="5" fillId="0" borderId="28" xfId="3" applyFont="1" applyFill="1" applyBorder="1" applyAlignment="1" applyProtection="1">
      <alignment vertical="center"/>
    </xf>
    <xf numFmtId="0" fontId="5" fillId="0" borderId="19" xfId="3" applyFont="1" applyFill="1" applyBorder="1" applyAlignment="1" applyProtection="1">
      <alignment vertical="center"/>
    </xf>
    <xf numFmtId="0" fontId="10" fillId="0" borderId="15" xfId="3" applyFont="1" applyFill="1" applyBorder="1" applyAlignment="1" applyProtection="1">
      <alignment horizontal="center" vertical="center"/>
    </xf>
    <xf numFmtId="0" fontId="15" fillId="0" borderId="18" xfId="3" applyFont="1" applyFill="1" applyBorder="1" applyAlignment="1" applyProtection="1">
      <alignment vertical="center"/>
    </xf>
    <xf numFmtId="0" fontId="4" fillId="0" borderId="20" xfId="2" applyFont="1" applyFill="1" applyBorder="1" applyAlignment="1">
      <alignment vertical="center"/>
    </xf>
    <xf numFmtId="0" fontId="4" fillId="0" borderId="26" xfId="2" applyFont="1" applyFill="1" applyBorder="1" applyAlignment="1">
      <alignment vertical="center"/>
    </xf>
    <xf numFmtId="0" fontId="4" fillId="0" borderId="29" xfId="2" applyFont="1" applyFill="1" applyBorder="1" applyAlignment="1">
      <alignment vertical="center"/>
    </xf>
    <xf numFmtId="0" fontId="12" fillId="0" borderId="29" xfId="2" applyFont="1" applyFill="1" applyBorder="1" applyAlignment="1">
      <alignment vertical="center"/>
    </xf>
    <xf numFmtId="8" fontId="5" fillId="0" borderId="30" xfId="2" applyNumberFormat="1" applyFont="1" applyFill="1" applyBorder="1" applyAlignment="1">
      <alignment horizontal="right" vertical="center"/>
    </xf>
    <xf numFmtId="0" fontId="10" fillId="0" borderId="31" xfId="2" applyFont="1" applyFill="1" applyBorder="1" applyAlignment="1">
      <alignment vertical="center"/>
    </xf>
    <xf numFmtId="0" fontId="5" fillId="0" borderId="1" xfId="2" applyFont="1" applyFill="1" applyBorder="1" applyAlignment="1">
      <alignment vertical="center"/>
    </xf>
    <xf numFmtId="0" fontId="28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vertical="center"/>
    </xf>
    <xf numFmtId="0" fontId="8" fillId="0" borderId="32" xfId="2" applyFont="1" applyFill="1" applyBorder="1" applyAlignment="1">
      <alignment vertical="center"/>
    </xf>
    <xf numFmtId="0" fontId="8" fillId="0" borderId="21" xfId="2" applyFont="1" applyFill="1" applyBorder="1" applyAlignment="1">
      <alignment vertical="center"/>
    </xf>
    <xf numFmtId="0" fontId="8" fillId="0" borderId="21" xfId="2" applyFont="1" applyFill="1" applyBorder="1" applyAlignment="1">
      <alignment horizontal="center" vertical="center"/>
    </xf>
    <xf numFmtId="0" fontId="10" fillId="0" borderId="21" xfId="2" applyFont="1" applyFill="1" applyBorder="1" applyAlignment="1">
      <alignment horizontal="center" vertical="center"/>
    </xf>
    <xf numFmtId="0" fontId="8" fillId="0" borderId="33" xfId="2" applyFont="1" applyFill="1" applyBorder="1" applyAlignment="1">
      <alignment vertical="center"/>
    </xf>
    <xf numFmtId="0" fontId="10" fillId="0" borderId="34" xfId="2" applyFont="1" applyFill="1" applyBorder="1" applyAlignment="1">
      <alignment vertical="center"/>
    </xf>
    <xf numFmtId="0" fontId="10" fillId="0" borderId="35" xfId="2" applyFont="1" applyBorder="1" applyAlignment="1">
      <alignment vertical="center"/>
    </xf>
    <xf numFmtId="0" fontId="10" fillId="0" borderId="36" xfId="2" applyFont="1" applyBorder="1" applyAlignment="1">
      <alignment vertical="center"/>
    </xf>
    <xf numFmtId="0" fontId="10" fillId="0" borderId="37" xfId="2" applyFont="1" applyBorder="1" applyAlignment="1">
      <alignment vertical="center"/>
    </xf>
    <xf numFmtId="8" fontId="29" fillId="0" borderId="30" xfId="2" applyNumberFormat="1" applyFont="1" applyFill="1" applyBorder="1" applyAlignment="1">
      <alignment horizontal="right" vertical="center"/>
    </xf>
    <xf numFmtId="0" fontId="12" fillId="0" borderId="1" xfId="2" applyFont="1" applyFill="1" applyBorder="1" applyAlignment="1">
      <alignment horizontal="center" vertical="center"/>
    </xf>
    <xf numFmtId="0" fontId="12" fillId="0" borderId="27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vertical="center"/>
    </xf>
    <xf numFmtId="8" fontId="5" fillId="0" borderId="40" xfId="2" applyNumberFormat="1" applyFont="1" applyFill="1" applyBorder="1" applyAlignment="1">
      <alignment horizontal="right" vertical="center"/>
    </xf>
    <xf numFmtId="8" fontId="4" fillId="0" borderId="21" xfId="2" applyNumberFormat="1" applyFont="1" applyFill="1" applyBorder="1" applyAlignment="1">
      <alignment vertical="center"/>
    </xf>
    <xf numFmtId="8" fontId="4" fillId="0" borderId="1" xfId="2" applyNumberFormat="1" applyFont="1" applyFill="1" applyBorder="1" applyAlignment="1">
      <alignment vertical="center"/>
    </xf>
    <xf numFmtId="8" fontId="7" fillId="0" borderId="1" xfId="2" applyNumberFormat="1" applyFont="1" applyFill="1" applyBorder="1" applyAlignment="1">
      <alignment horizontal="center" vertical="center"/>
    </xf>
    <xf numFmtId="0" fontId="21" fillId="0" borderId="21" xfId="2" applyFont="1" applyFill="1" applyBorder="1" applyAlignment="1">
      <alignment vertical="center"/>
    </xf>
    <xf numFmtId="0" fontId="21" fillId="0" borderId="1" xfId="2" applyFont="1" applyFill="1" applyBorder="1" applyAlignment="1">
      <alignment vertical="center"/>
    </xf>
    <xf numFmtId="0" fontId="5" fillId="0" borderId="40" xfId="2" applyFont="1" applyFill="1" applyBorder="1" applyAlignment="1">
      <alignment horizontal="center" vertical="center"/>
    </xf>
    <xf numFmtId="44" fontId="5" fillId="0" borderId="5" xfId="1" applyFont="1" applyFill="1" applyBorder="1" applyAlignment="1">
      <alignment vertical="center"/>
    </xf>
    <xf numFmtId="0" fontId="5" fillId="0" borderId="30" xfId="2" applyFont="1" applyFill="1" applyBorder="1" applyAlignment="1">
      <alignment horizontal="center" vertical="center"/>
    </xf>
    <xf numFmtId="44" fontId="5" fillId="0" borderId="9" xfId="1" applyFont="1" applyFill="1" applyBorder="1" applyAlignment="1">
      <alignment vertical="center"/>
    </xf>
    <xf numFmtId="0" fontId="5" fillId="0" borderId="38" xfId="2" applyFont="1" applyFill="1" applyBorder="1" applyAlignment="1">
      <alignment horizontal="center" vertical="center"/>
    </xf>
    <xf numFmtId="44" fontId="5" fillId="0" borderId="11" xfId="1" applyFont="1" applyFill="1" applyBorder="1" applyAlignment="1">
      <alignment vertical="center"/>
    </xf>
    <xf numFmtId="0" fontId="5" fillId="0" borderId="41" xfId="2" applyFont="1" applyFill="1" applyBorder="1" applyAlignment="1">
      <alignment horizontal="center" vertical="center"/>
    </xf>
    <xf numFmtId="44" fontId="5" fillId="0" borderId="42" xfId="2" applyNumberFormat="1" applyFont="1" applyFill="1" applyBorder="1" applyAlignment="1">
      <alignment vertical="center"/>
    </xf>
    <xf numFmtId="0" fontId="5" fillId="5" borderId="39" xfId="2" applyFont="1" applyFill="1" applyBorder="1" applyAlignment="1">
      <alignment horizontal="center" vertical="center" wrapText="1"/>
    </xf>
    <xf numFmtId="0" fontId="5" fillId="5" borderId="44" xfId="2" applyFont="1" applyFill="1" applyBorder="1" applyAlignment="1">
      <alignment horizontal="center" vertical="center" wrapText="1"/>
    </xf>
    <xf numFmtId="0" fontId="5" fillId="5" borderId="25" xfId="2" applyFont="1" applyFill="1" applyBorder="1" applyAlignment="1">
      <alignment horizontal="center" vertical="center" wrapText="1"/>
    </xf>
    <xf numFmtId="0" fontId="2" fillId="5" borderId="45" xfId="3" applyFont="1" applyFill="1" applyBorder="1" applyAlignment="1" applyProtection="1">
      <alignment horizontal="center" vertical="center"/>
    </xf>
    <xf numFmtId="0" fontId="2" fillId="5" borderId="46" xfId="3" applyFont="1" applyFill="1" applyBorder="1" applyAlignment="1" applyProtection="1">
      <alignment horizontal="center" vertical="center"/>
    </xf>
    <xf numFmtId="0" fontId="2" fillId="5" borderId="47" xfId="3" applyFont="1" applyFill="1" applyBorder="1" applyAlignment="1" applyProtection="1">
      <alignment horizontal="center" vertical="center"/>
    </xf>
    <xf numFmtId="0" fontId="2" fillId="5" borderId="48" xfId="3" applyFont="1" applyFill="1" applyBorder="1" applyAlignment="1" applyProtection="1">
      <alignment horizontal="center" vertical="center"/>
    </xf>
    <xf numFmtId="0" fontId="12" fillId="0" borderId="70" xfId="2" applyFont="1" applyFill="1" applyBorder="1" applyAlignment="1">
      <alignment vertical="center"/>
    </xf>
    <xf numFmtId="0" fontId="10" fillId="0" borderId="21" xfId="2" applyFont="1" applyFill="1" applyBorder="1" applyAlignment="1">
      <alignment horizontal="left" vertical="center"/>
    </xf>
    <xf numFmtId="0" fontId="12" fillId="0" borderId="35" xfId="2" applyFont="1" applyFill="1" applyBorder="1" applyAlignment="1">
      <alignment vertical="center"/>
    </xf>
    <xf numFmtId="8" fontId="10" fillId="0" borderId="77" xfId="2" applyNumberFormat="1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vertical="center"/>
    </xf>
    <xf numFmtId="8" fontId="5" fillId="0" borderId="67" xfId="0" applyNumberFormat="1" applyFont="1" applyFill="1" applyBorder="1" applyAlignment="1">
      <alignment horizontal="right" vertical="center"/>
    </xf>
    <xf numFmtId="0" fontId="10" fillId="0" borderId="80" xfId="2" applyFont="1" applyBorder="1" applyAlignment="1">
      <alignment horizontal="center" vertical="center"/>
    </xf>
    <xf numFmtId="44" fontId="5" fillId="0" borderId="68" xfId="1" applyFont="1" applyFill="1" applyBorder="1" applyAlignment="1">
      <alignment vertical="center"/>
    </xf>
    <xf numFmtId="0" fontId="12" fillId="0" borderId="0" xfId="2" applyFont="1" applyFill="1" applyBorder="1" applyAlignment="1">
      <alignment horizontal="center" vertical="center"/>
    </xf>
    <xf numFmtId="0" fontId="5" fillId="0" borderId="81" xfId="2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vertical="center"/>
    </xf>
    <xf numFmtId="0" fontId="12" fillId="0" borderId="67" xfId="0" applyFont="1" applyFill="1" applyBorder="1" applyAlignment="1">
      <alignment horizontal="center" vertical="center"/>
    </xf>
    <xf numFmtId="8" fontId="7" fillId="0" borderId="67" xfId="0" applyNumberFormat="1" applyFont="1" applyFill="1" applyBorder="1" applyAlignment="1">
      <alignment horizontal="center" vertical="center"/>
    </xf>
    <xf numFmtId="0" fontId="2" fillId="0" borderId="82" xfId="3" applyFont="1" applyBorder="1" applyAlignment="1" applyProtection="1">
      <alignment horizontal="center" vertical="center"/>
      <protection locked="0"/>
    </xf>
    <xf numFmtId="44" fontId="2" fillId="0" borderId="73" xfId="3" applyNumberFormat="1" applyFont="1" applyBorder="1" applyAlignment="1" applyProtection="1">
      <alignment horizontal="center" vertical="center"/>
    </xf>
    <xf numFmtId="0" fontId="2" fillId="0" borderId="8" xfId="3" applyFont="1" applyBorder="1" applyAlignment="1" applyProtection="1">
      <alignment horizontal="center" vertical="center"/>
      <protection locked="0"/>
    </xf>
    <xf numFmtId="0" fontId="10" fillId="0" borderId="8" xfId="3" applyFont="1" applyBorder="1" applyAlignment="1" applyProtection="1">
      <alignment horizontal="center" vertical="center"/>
    </xf>
    <xf numFmtId="44" fontId="10" fillId="0" borderId="74" xfId="3" applyNumberFormat="1" applyFont="1" applyBorder="1" applyAlignment="1" applyProtection="1">
      <alignment horizontal="center" vertical="center"/>
    </xf>
    <xf numFmtId="44" fontId="5" fillId="0" borderId="71" xfId="1" applyFont="1" applyFill="1" applyBorder="1" applyAlignment="1">
      <alignment vertical="center"/>
    </xf>
    <xf numFmtId="44" fontId="2" fillId="0" borderId="75" xfId="3" applyNumberFormat="1" applyFont="1" applyFill="1" applyBorder="1" applyAlignment="1" applyProtection="1">
      <alignment horizontal="center" vertical="center"/>
    </xf>
    <xf numFmtId="44" fontId="10" fillId="0" borderId="76" xfId="3" applyNumberFormat="1" applyFont="1" applyFill="1" applyBorder="1" applyAlignment="1" applyProtection="1">
      <alignment horizontal="center" vertical="center"/>
    </xf>
    <xf numFmtId="0" fontId="10" fillId="0" borderId="36" xfId="2" applyFont="1" applyFill="1" applyBorder="1" applyAlignment="1">
      <alignment horizontal="left" vertical="center"/>
    </xf>
    <xf numFmtId="44" fontId="2" fillId="0" borderId="63" xfId="3" applyNumberFormat="1" applyFont="1" applyBorder="1" applyAlignment="1" applyProtection="1">
      <alignment horizontal="center" vertical="center"/>
    </xf>
    <xf numFmtId="0" fontId="2" fillId="0" borderId="78" xfId="3" applyFont="1" applyBorder="1" applyAlignment="1" applyProtection="1">
      <alignment horizontal="center" vertical="center"/>
      <protection locked="0"/>
    </xf>
    <xf numFmtId="0" fontId="10" fillId="0" borderId="83" xfId="3" applyFont="1" applyBorder="1" applyAlignment="1" applyProtection="1">
      <alignment horizontal="center" vertical="center"/>
    </xf>
    <xf numFmtId="44" fontId="10" fillId="0" borderId="84" xfId="3" applyNumberFormat="1" applyFont="1" applyBorder="1" applyAlignment="1" applyProtection="1">
      <alignment horizontal="center" vertical="center"/>
    </xf>
    <xf numFmtId="0" fontId="2" fillId="0" borderId="86" xfId="3" applyFont="1" applyFill="1" applyBorder="1" applyAlignment="1" applyProtection="1">
      <alignment horizontal="center" vertical="center"/>
      <protection locked="0"/>
    </xf>
    <xf numFmtId="0" fontId="2" fillId="0" borderId="87" xfId="3" applyFont="1" applyBorder="1" applyAlignment="1" applyProtection="1">
      <alignment horizontal="center" vertical="center"/>
      <protection locked="0"/>
    </xf>
    <xf numFmtId="0" fontId="20" fillId="0" borderId="72" xfId="2" applyFont="1" applyFill="1" applyBorder="1" applyAlignment="1">
      <alignment vertical="center"/>
    </xf>
    <xf numFmtId="8" fontId="10" fillId="0" borderId="85" xfId="2" applyNumberFormat="1" applyFont="1" applyFill="1" applyBorder="1" applyAlignment="1">
      <alignment horizontal="center" vertical="center"/>
    </xf>
    <xf numFmtId="44" fontId="10" fillId="0" borderId="71" xfId="3" applyNumberFormat="1" applyFont="1" applyFill="1" applyBorder="1" applyAlignment="1" applyProtection="1">
      <alignment horizontal="center" vertical="center"/>
    </xf>
    <xf numFmtId="0" fontId="12" fillId="0" borderId="26" xfId="2" applyFont="1" applyFill="1" applyBorder="1" applyAlignment="1">
      <alignment vertical="center"/>
    </xf>
    <xf numFmtId="0" fontId="10" fillId="0" borderId="27" xfId="2" applyFont="1" applyFill="1" applyBorder="1" applyAlignment="1">
      <alignment horizontal="left" vertical="center"/>
    </xf>
    <xf numFmtId="8" fontId="26" fillId="0" borderId="24" xfId="2" applyNumberFormat="1" applyFont="1" applyFill="1" applyBorder="1" applyAlignment="1">
      <alignment horizontal="center" vertical="center"/>
    </xf>
    <xf numFmtId="0" fontId="2" fillId="0" borderId="88" xfId="3" applyFont="1" applyFill="1" applyBorder="1" applyAlignment="1" applyProtection="1">
      <alignment horizontal="center" vertical="center"/>
      <protection locked="0"/>
    </xf>
    <xf numFmtId="44" fontId="2" fillId="0" borderId="89" xfId="3" applyNumberFormat="1" applyFont="1" applyFill="1" applyBorder="1" applyAlignment="1" applyProtection="1">
      <alignment horizontal="center" vertical="center"/>
    </xf>
    <xf numFmtId="0" fontId="2" fillId="0" borderId="83" xfId="3" applyFont="1" applyFill="1" applyBorder="1" applyAlignment="1" applyProtection="1">
      <alignment horizontal="center" vertical="center"/>
      <protection locked="0"/>
    </xf>
    <xf numFmtId="0" fontId="10" fillId="0" borderId="83" xfId="3" applyFont="1" applyFill="1" applyBorder="1" applyAlignment="1" applyProtection="1">
      <alignment horizontal="center" vertical="center"/>
    </xf>
    <xf numFmtId="44" fontId="10" fillId="0" borderId="11" xfId="3" applyNumberFormat="1" applyFont="1" applyFill="1" applyBorder="1" applyAlignment="1" applyProtection="1">
      <alignment horizontal="center" vertical="center"/>
    </xf>
    <xf numFmtId="0" fontId="4" fillId="0" borderId="90" xfId="2" applyFont="1" applyFill="1" applyBorder="1" applyAlignment="1">
      <alignment vertical="center"/>
    </xf>
    <xf numFmtId="8" fontId="7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8" fontId="29" fillId="0" borderId="81" xfId="2" applyNumberFormat="1" applyFont="1" applyFill="1" applyBorder="1" applyAlignment="1">
      <alignment horizontal="right" vertical="center"/>
    </xf>
    <xf numFmtId="44" fontId="5" fillId="0" borderId="91" xfId="1" applyFont="1" applyFill="1" applyBorder="1" applyAlignment="1">
      <alignment vertical="center"/>
    </xf>
    <xf numFmtId="8" fontId="7" fillId="0" borderId="27" xfId="2" applyNumberFormat="1" applyFont="1" applyFill="1" applyBorder="1" applyAlignment="1">
      <alignment horizontal="center" vertical="center"/>
    </xf>
    <xf numFmtId="8" fontId="29" fillId="0" borderId="38" xfId="2" applyNumberFormat="1" applyFont="1" applyFill="1" applyBorder="1" applyAlignment="1">
      <alignment horizontal="right" vertical="center"/>
    </xf>
    <xf numFmtId="8" fontId="14" fillId="0" borderId="1" xfId="2" applyNumberFormat="1" applyFont="1" applyFill="1" applyBorder="1" applyAlignment="1">
      <alignment horizontal="center" vertical="center" wrapText="1"/>
    </xf>
    <xf numFmtId="44" fontId="5" fillId="0" borderId="23" xfId="1" applyFont="1" applyFill="1" applyBorder="1" applyAlignment="1">
      <alignment vertical="center"/>
    </xf>
    <xf numFmtId="0" fontId="10" fillId="0" borderId="72" xfId="2" applyFont="1" applyFill="1" applyBorder="1" applyAlignment="1">
      <alignment horizontal="left" vertical="center"/>
    </xf>
    <xf numFmtId="8" fontId="26" fillId="0" borderId="85" xfId="2" applyNumberFormat="1" applyFont="1" applyFill="1" applyBorder="1" applyAlignment="1">
      <alignment horizontal="center" vertical="center"/>
    </xf>
    <xf numFmtId="0" fontId="12" fillId="0" borderId="66" xfId="2" applyFont="1" applyFill="1" applyBorder="1" applyAlignment="1">
      <alignment vertical="center"/>
    </xf>
    <xf numFmtId="8" fontId="10" fillId="0" borderId="92" xfId="2" applyNumberFormat="1" applyFont="1" applyFill="1" applyBorder="1" applyAlignment="1">
      <alignment horizontal="center" vertical="center"/>
    </xf>
    <xf numFmtId="0" fontId="10" fillId="0" borderId="10" xfId="3" applyFont="1" applyFill="1" applyBorder="1" applyAlignment="1" applyProtection="1">
      <alignment horizontal="center" vertical="center"/>
    </xf>
    <xf numFmtId="0" fontId="2" fillId="0" borderId="93" xfId="3" applyFont="1" applyFill="1" applyBorder="1" applyAlignment="1" applyProtection="1">
      <alignment horizontal="center" vertical="center"/>
      <protection locked="0"/>
    </xf>
    <xf numFmtId="44" fontId="2" fillId="0" borderId="94" xfId="3" applyNumberFormat="1" applyFont="1" applyFill="1" applyBorder="1" applyAlignment="1" applyProtection="1">
      <alignment horizontal="center" vertical="center"/>
    </xf>
    <xf numFmtId="44" fontId="10" fillId="0" borderId="95" xfId="3" applyNumberFormat="1" applyFont="1" applyFill="1" applyBorder="1" applyAlignment="1" applyProtection="1">
      <alignment horizontal="center" vertical="center"/>
    </xf>
    <xf numFmtId="0" fontId="10" fillId="0" borderId="67" xfId="2" applyFont="1" applyFill="1" applyBorder="1" applyAlignment="1">
      <alignment horizontal="left" vertical="center"/>
    </xf>
    <xf numFmtId="8" fontId="38" fillId="0" borderId="1" xfId="2" applyNumberFormat="1" applyFont="1" applyFill="1" applyBorder="1" applyAlignment="1">
      <alignment horizontal="center" vertical="center" wrapText="1"/>
    </xf>
    <xf numFmtId="0" fontId="28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/>
    </xf>
    <xf numFmtId="0" fontId="6" fillId="0" borderId="7" xfId="2" applyFont="1" applyFill="1" applyBorder="1" applyAlignment="1">
      <alignment horizontal="left" vertical="center"/>
    </xf>
    <xf numFmtId="0" fontId="4" fillId="0" borderId="27" xfId="2" applyFont="1" applyFill="1" applyBorder="1" applyAlignment="1">
      <alignment vertical="center"/>
    </xf>
    <xf numFmtId="8" fontId="13" fillId="0" borderId="27" xfId="2" applyNumberFormat="1" applyFont="1" applyFill="1" applyBorder="1" applyAlignment="1">
      <alignment vertical="center"/>
    </xf>
    <xf numFmtId="0" fontId="6" fillId="0" borderId="89" xfId="2" applyFont="1" applyFill="1" applyBorder="1" applyAlignment="1">
      <alignment horizontal="left" vertical="center"/>
    </xf>
    <xf numFmtId="8" fontId="6" fillId="0" borderId="1" xfId="2" applyNumberFormat="1" applyFont="1" applyFill="1" applyBorder="1" applyAlignment="1">
      <alignment horizontal="center" vertical="center"/>
    </xf>
    <xf numFmtId="0" fontId="27" fillId="0" borderId="29" xfId="2" applyFont="1" applyFill="1" applyBorder="1" applyAlignment="1">
      <alignment vertical="center"/>
    </xf>
    <xf numFmtId="0" fontId="27" fillId="0" borderId="36" xfId="2" applyFont="1" applyFill="1" applyBorder="1" applyAlignment="1">
      <alignment vertical="center"/>
    </xf>
    <xf numFmtId="0" fontId="2" fillId="0" borderId="96" xfId="3" applyFont="1" applyFill="1" applyBorder="1" applyAlignment="1" applyProtection="1">
      <alignment horizontal="center" vertical="center"/>
      <protection locked="0"/>
    </xf>
    <xf numFmtId="44" fontId="2" fillId="0" borderId="63" xfId="3" applyNumberFormat="1" applyFont="1" applyFill="1" applyBorder="1" applyAlignment="1" applyProtection="1">
      <alignment horizontal="center" vertical="center"/>
    </xf>
    <xf numFmtId="0" fontId="2" fillId="0" borderId="78" xfId="3" applyFont="1" applyFill="1" applyBorder="1" applyAlignment="1" applyProtection="1">
      <alignment horizontal="center" vertical="center"/>
      <protection locked="0"/>
    </xf>
    <xf numFmtId="0" fontId="10" fillId="0" borderId="78" xfId="3" applyFont="1" applyFill="1" applyBorder="1" applyAlignment="1" applyProtection="1">
      <alignment horizontal="center" vertical="center"/>
    </xf>
    <xf numFmtId="44" fontId="10" fillId="0" borderId="37" xfId="3" applyNumberFormat="1" applyFont="1" applyFill="1" applyBorder="1" applyAlignment="1" applyProtection="1">
      <alignment horizontal="center" vertical="center"/>
    </xf>
    <xf numFmtId="0" fontId="27" fillId="0" borderId="20" xfId="2" applyFont="1" applyFill="1" applyBorder="1" applyAlignment="1">
      <alignment vertical="center"/>
    </xf>
    <xf numFmtId="0" fontId="4" fillId="0" borderId="70" xfId="2" applyFont="1" applyFill="1" applyBorder="1" applyAlignment="1">
      <alignment vertical="center"/>
    </xf>
    <xf numFmtId="8" fontId="4" fillId="0" borderId="72" xfId="2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34" fillId="0" borderId="20" xfId="2" applyFont="1" applyFill="1" applyBorder="1" applyAlignment="1">
      <alignment vertical="center" wrapText="1"/>
    </xf>
    <xf numFmtId="0" fontId="4" fillId="0" borderId="67" xfId="2" applyFont="1" applyFill="1" applyBorder="1" applyAlignment="1">
      <alignment vertical="center"/>
    </xf>
    <xf numFmtId="8" fontId="7" fillId="0" borderId="67" xfId="2" applyNumberFormat="1" applyFont="1" applyFill="1" applyBorder="1" applyAlignment="1">
      <alignment horizontal="center" vertical="center"/>
    </xf>
    <xf numFmtId="0" fontId="12" fillId="0" borderId="67" xfId="2" applyFont="1" applyFill="1" applyBorder="1" applyAlignment="1">
      <alignment horizontal="center" vertical="center"/>
    </xf>
    <xf numFmtId="0" fontId="6" fillId="0" borderId="27" xfId="2" applyFont="1" applyFill="1" applyBorder="1" applyAlignment="1">
      <alignment horizontal="left" vertical="center"/>
    </xf>
    <xf numFmtId="8" fontId="5" fillId="0" borderId="38" xfId="2" applyNumberFormat="1" applyFont="1" applyFill="1" applyBorder="1" applyAlignment="1">
      <alignment horizontal="right" vertical="center"/>
    </xf>
    <xf numFmtId="0" fontId="27" fillId="0" borderId="35" xfId="2" applyFont="1" applyFill="1" applyBorder="1" applyAlignment="1">
      <alignment vertical="center"/>
    </xf>
    <xf numFmtId="8" fontId="26" fillId="0" borderId="22" xfId="2" applyNumberFormat="1" applyFont="1" applyFill="1" applyBorder="1" applyAlignment="1">
      <alignment horizontal="center" vertical="center"/>
    </xf>
    <xf numFmtId="0" fontId="28" fillId="0" borderId="0" xfId="2" applyFont="1" applyFill="1" applyBorder="1" applyAlignment="1">
      <alignment vertical="center"/>
    </xf>
    <xf numFmtId="8" fontId="7" fillId="0" borderId="21" xfId="2" applyNumberFormat="1" applyFont="1" applyFill="1" applyBorder="1" applyAlignment="1">
      <alignment horizontal="center" vertical="center"/>
    </xf>
    <xf numFmtId="0" fontId="12" fillId="0" borderId="21" xfId="2" applyFont="1" applyFill="1" applyBorder="1" applyAlignment="1">
      <alignment horizontal="center" vertical="center"/>
    </xf>
    <xf numFmtId="0" fontId="28" fillId="0" borderId="21" xfId="2" applyFont="1" applyFill="1" applyBorder="1" applyAlignment="1">
      <alignment vertical="center"/>
    </xf>
    <xf numFmtId="8" fontId="29" fillId="0" borderId="40" xfId="2" applyNumberFormat="1" applyFont="1" applyFill="1" applyBorder="1" applyAlignment="1">
      <alignment horizontal="right" vertical="center"/>
    </xf>
    <xf numFmtId="0" fontId="21" fillId="0" borderId="27" xfId="2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8" fontId="7" fillId="0" borderId="2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8" fontId="5" fillId="0" borderId="21" xfId="0" applyNumberFormat="1" applyFont="1" applyFill="1" applyBorder="1" applyAlignment="1">
      <alignment horizontal="right" vertical="center"/>
    </xf>
    <xf numFmtId="0" fontId="10" fillId="0" borderId="40" xfId="2" applyFont="1" applyBorder="1" applyAlignment="1">
      <alignment horizontal="center" vertical="center"/>
    </xf>
    <xf numFmtId="8" fontId="26" fillId="0" borderId="92" xfId="2" applyNumberFormat="1" applyFont="1" applyFill="1" applyBorder="1" applyAlignment="1">
      <alignment horizontal="center" vertical="center"/>
    </xf>
    <xf numFmtId="0" fontId="2" fillId="0" borderId="99" xfId="3" applyFont="1" applyFill="1" applyBorder="1" applyAlignment="1" applyProtection="1">
      <alignment horizontal="center" vertical="center"/>
      <protection locked="0"/>
    </xf>
    <xf numFmtId="44" fontId="2" fillId="0" borderId="98" xfId="3" applyNumberFormat="1" applyFont="1" applyFill="1" applyBorder="1" applyAlignment="1" applyProtection="1">
      <alignment horizontal="center" vertical="center"/>
    </xf>
    <xf numFmtId="0" fontId="2" fillId="0" borderId="100" xfId="3" applyFont="1" applyFill="1" applyBorder="1" applyAlignment="1" applyProtection="1">
      <alignment horizontal="center" vertical="center"/>
      <protection locked="0"/>
    </xf>
    <xf numFmtId="0" fontId="10" fillId="0" borderId="100" xfId="3" applyFont="1" applyFill="1" applyBorder="1" applyAlignment="1" applyProtection="1">
      <alignment horizontal="center" vertical="center"/>
    </xf>
    <xf numFmtId="44" fontId="10" fillId="0" borderId="91" xfId="3" applyNumberFormat="1" applyFont="1" applyFill="1" applyBorder="1" applyAlignment="1" applyProtection="1">
      <alignment horizontal="center" vertical="center"/>
    </xf>
    <xf numFmtId="0" fontId="12" fillId="0" borderId="66" xfId="0" applyFont="1" applyFill="1" applyBorder="1" applyAlignment="1">
      <alignment vertical="center"/>
    </xf>
    <xf numFmtId="0" fontId="4" fillId="0" borderId="66" xfId="2" applyFont="1" applyFill="1" applyBorder="1" applyAlignment="1">
      <alignment vertical="center"/>
    </xf>
    <xf numFmtId="0" fontId="28" fillId="0" borderId="67" xfId="2" applyFont="1" applyFill="1" applyBorder="1" applyAlignment="1">
      <alignment vertical="center"/>
    </xf>
    <xf numFmtId="8" fontId="29" fillId="0" borderId="80" xfId="2" applyNumberFormat="1" applyFont="1" applyFill="1" applyBorder="1" applyAlignment="1">
      <alignment horizontal="right" vertical="center"/>
    </xf>
    <xf numFmtId="0" fontId="5" fillId="0" borderId="80" xfId="2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vertical="center"/>
    </xf>
    <xf numFmtId="8" fontId="7" fillId="0" borderId="72" xfId="0" applyNumberFormat="1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8" fontId="5" fillId="0" borderId="72" xfId="0" applyNumberFormat="1" applyFont="1" applyFill="1" applyBorder="1" applyAlignment="1">
      <alignment horizontal="right" vertical="center"/>
    </xf>
    <xf numFmtId="0" fontId="10" fillId="0" borderId="97" xfId="2" applyFont="1" applyBorder="1" applyAlignment="1">
      <alignment horizontal="center" vertical="center"/>
    </xf>
    <xf numFmtId="8" fontId="14" fillId="0" borderId="27" xfId="2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vertical="center" wrapText="1"/>
    </xf>
    <xf numFmtId="0" fontId="2" fillId="0" borderId="101" xfId="3" applyFont="1" applyFill="1" applyBorder="1" applyAlignment="1" applyProtection="1">
      <alignment horizontal="center" vertical="center"/>
      <protection locked="0"/>
    </xf>
    <xf numFmtId="44" fontId="2" fillId="0" borderId="79" xfId="3" applyNumberFormat="1" applyFont="1" applyFill="1" applyBorder="1" applyAlignment="1" applyProtection="1">
      <alignment horizontal="center" vertical="center"/>
    </xf>
    <xf numFmtId="44" fontId="10" fillId="0" borderId="68" xfId="3" applyNumberFormat="1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>
      <alignment vertical="center"/>
    </xf>
    <xf numFmtId="8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0" fillId="0" borderId="30" xfId="2" applyFont="1" applyBorder="1" applyAlignment="1">
      <alignment horizontal="center" vertical="center"/>
    </xf>
    <xf numFmtId="8" fontId="5" fillId="0" borderId="30" xfId="0" applyNumberFormat="1" applyFont="1" applyFill="1" applyBorder="1" applyAlignment="1">
      <alignment horizontal="right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vertical="center"/>
    </xf>
    <xf numFmtId="8" fontId="10" fillId="0" borderId="102" xfId="2" applyNumberFormat="1" applyFont="1" applyFill="1" applyBorder="1" applyAlignment="1">
      <alignment horizontal="center" vertical="center"/>
    </xf>
    <xf numFmtId="0" fontId="2" fillId="0" borderId="103" xfId="3" applyFont="1" applyBorder="1" applyAlignment="1" applyProtection="1">
      <alignment horizontal="center" vertical="center"/>
      <protection locked="0"/>
    </xf>
    <xf numFmtId="44" fontId="2" fillId="0" borderId="104" xfId="3" applyNumberFormat="1" applyFont="1" applyBorder="1" applyAlignment="1" applyProtection="1">
      <alignment horizontal="center" vertical="center"/>
    </xf>
    <xf numFmtId="0" fontId="2" fillId="0" borderId="105" xfId="3" applyFont="1" applyBorder="1" applyAlignment="1" applyProtection="1">
      <alignment horizontal="center" vertical="center"/>
      <protection locked="0"/>
    </xf>
    <xf numFmtId="0" fontId="10" fillId="0" borderId="105" xfId="3" applyFont="1" applyBorder="1" applyAlignment="1" applyProtection="1">
      <alignment horizontal="center" vertical="center"/>
    </xf>
    <xf numFmtId="44" fontId="10" fillId="0" borderId="106" xfId="3" applyNumberFormat="1" applyFont="1" applyBorder="1" applyAlignment="1" applyProtection="1">
      <alignment horizontal="center" vertical="center"/>
    </xf>
    <xf numFmtId="0" fontId="12" fillId="0" borderId="20" xfId="0" applyFont="1" applyFill="1" applyBorder="1" applyAlignment="1">
      <alignment vertical="center"/>
    </xf>
    <xf numFmtId="0" fontId="22" fillId="3" borderId="57" xfId="3" applyFont="1" applyFill="1" applyBorder="1" applyAlignment="1" applyProtection="1">
      <alignment horizontal="center" vertical="center" wrapText="1"/>
    </xf>
    <xf numFmtId="0" fontId="2" fillId="0" borderId="61" xfId="2" applyFont="1" applyBorder="1" applyAlignment="1">
      <alignment horizontal="center" vertical="center"/>
    </xf>
    <xf numFmtId="0" fontId="31" fillId="7" borderId="36" xfId="2" applyFont="1" applyFill="1" applyBorder="1" applyAlignment="1">
      <alignment horizontal="center" vertical="center" wrapText="1"/>
    </xf>
    <xf numFmtId="0" fontId="11" fillId="6" borderId="49" xfId="2" applyFont="1" applyFill="1" applyBorder="1" applyAlignment="1">
      <alignment horizontal="center" vertical="center"/>
    </xf>
    <xf numFmtId="0" fontId="11" fillId="6" borderId="50" xfId="2" applyFont="1" applyFill="1" applyBorder="1" applyAlignment="1">
      <alignment horizontal="center" vertical="center"/>
    </xf>
    <xf numFmtId="0" fontId="11" fillId="6" borderId="51" xfId="2" applyFont="1" applyFill="1" applyBorder="1" applyAlignment="1">
      <alignment horizontal="center" vertical="center"/>
    </xf>
    <xf numFmtId="0" fontId="2" fillId="6" borderId="52" xfId="2" applyFont="1" applyFill="1" applyBorder="1" applyAlignment="1">
      <alignment horizontal="center" vertical="center"/>
    </xf>
    <xf numFmtId="0" fontId="2" fillId="6" borderId="1" xfId="2" applyFont="1" applyFill="1" applyBorder="1" applyAlignment="1">
      <alignment horizontal="center" vertical="center"/>
    </xf>
    <xf numFmtId="0" fontId="2" fillId="6" borderId="53" xfId="2" applyFont="1" applyFill="1" applyBorder="1" applyAlignment="1">
      <alignment horizontal="center" vertical="center"/>
    </xf>
    <xf numFmtId="0" fontId="2" fillId="6" borderId="54" xfId="2" applyFont="1" applyFill="1" applyBorder="1" applyAlignment="1">
      <alignment horizontal="center" vertical="center"/>
    </xf>
    <xf numFmtId="0" fontId="2" fillId="6" borderId="55" xfId="2" applyFont="1" applyFill="1" applyBorder="1" applyAlignment="1">
      <alignment horizontal="center" vertical="center"/>
    </xf>
    <xf numFmtId="0" fontId="2" fillId="6" borderId="56" xfId="2" applyFont="1" applyFill="1" applyBorder="1" applyAlignment="1">
      <alignment horizontal="center" vertical="center"/>
    </xf>
    <xf numFmtId="0" fontId="32" fillId="0" borderId="0" xfId="2" applyFont="1" applyFill="1" applyBorder="1" applyAlignment="1">
      <alignment horizontal="center" vertical="center" wrapText="1"/>
    </xf>
    <xf numFmtId="0" fontId="4" fillId="5" borderId="28" xfId="2" applyFont="1" applyFill="1" applyBorder="1" applyAlignment="1">
      <alignment horizontal="center" vertical="center" wrapText="1"/>
    </xf>
    <xf numFmtId="0" fontId="4" fillId="5" borderId="16" xfId="2" applyFont="1" applyFill="1" applyBorder="1" applyAlignment="1">
      <alignment horizontal="center" vertical="center" wrapText="1"/>
    </xf>
    <xf numFmtId="0" fontId="9" fillId="5" borderId="43" xfId="2" applyFont="1" applyFill="1" applyBorder="1" applyAlignment="1">
      <alignment horizontal="center" vertical="center"/>
    </xf>
    <xf numFmtId="0" fontId="9" fillId="5" borderId="57" xfId="2" applyFont="1" applyFill="1" applyBorder="1" applyAlignment="1">
      <alignment horizontal="center" vertical="center"/>
    </xf>
    <xf numFmtId="0" fontId="39" fillId="0" borderId="28" xfId="2" applyFont="1" applyBorder="1" applyAlignment="1">
      <alignment horizontal="center" vertical="center" wrapText="1"/>
    </xf>
    <xf numFmtId="0" fontId="39" fillId="0" borderId="19" xfId="2" applyFont="1" applyBorder="1" applyAlignment="1">
      <alignment horizontal="center" vertical="center"/>
    </xf>
    <xf numFmtId="0" fontId="39" fillId="0" borderId="18" xfId="2" applyFont="1" applyBorder="1" applyAlignment="1">
      <alignment horizontal="center" vertical="center"/>
    </xf>
    <xf numFmtId="0" fontId="30" fillId="7" borderId="36" xfId="0" applyFont="1" applyFill="1" applyBorder="1" applyAlignment="1">
      <alignment horizontal="center" vertical="center"/>
    </xf>
    <xf numFmtId="0" fontId="9" fillId="5" borderId="58" xfId="2" applyFont="1" applyFill="1" applyBorder="1" applyAlignment="1">
      <alignment horizontal="center" vertical="center"/>
    </xf>
    <xf numFmtId="0" fontId="9" fillId="4" borderId="43" xfId="2" applyFont="1" applyFill="1" applyBorder="1" applyAlignment="1">
      <alignment horizontal="center" vertical="center"/>
    </xf>
    <xf numFmtId="0" fontId="9" fillId="4" borderId="57" xfId="2" applyFont="1" applyFill="1" applyBorder="1" applyAlignment="1">
      <alignment horizontal="center" vertical="center"/>
    </xf>
    <xf numFmtId="0" fontId="9" fillId="4" borderId="58" xfId="2" applyFont="1" applyFill="1" applyBorder="1" applyAlignment="1">
      <alignment horizontal="center" vertical="center"/>
    </xf>
    <xf numFmtId="0" fontId="9" fillId="4" borderId="57" xfId="2" applyFont="1" applyFill="1" applyBorder="1" applyAlignment="1">
      <alignment horizontal="left" vertical="center"/>
    </xf>
    <xf numFmtId="0" fontId="9" fillId="4" borderId="58" xfId="2" applyFont="1" applyFill="1" applyBorder="1" applyAlignment="1">
      <alignment horizontal="left" vertical="center"/>
    </xf>
    <xf numFmtId="0" fontId="22" fillId="3" borderId="43" xfId="3" applyFont="1" applyFill="1" applyBorder="1" applyAlignment="1" applyProtection="1">
      <alignment horizontal="center" vertical="center" wrapText="1"/>
    </xf>
    <xf numFmtId="0" fontId="22" fillId="3" borderId="57" xfId="3" applyFont="1" applyFill="1" applyBorder="1" applyAlignment="1" applyProtection="1">
      <alignment horizontal="center" vertical="center" wrapText="1"/>
    </xf>
    <xf numFmtId="0" fontId="22" fillId="3" borderId="58" xfId="3" applyFont="1" applyFill="1" applyBorder="1" applyAlignment="1" applyProtection="1">
      <alignment horizontal="center" vertical="center" wrapText="1"/>
    </xf>
    <xf numFmtId="0" fontId="18" fillId="0" borderId="0" xfId="3" applyFont="1" applyFill="1" applyBorder="1" applyAlignment="1" applyProtection="1">
      <alignment horizontal="right" vertical="center"/>
    </xf>
    <xf numFmtId="0" fontId="40" fillId="0" borderId="28" xfId="2" applyFont="1" applyFill="1" applyBorder="1" applyAlignment="1">
      <alignment horizontal="center" vertical="center" wrapText="1"/>
    </xf>
    <xf numFmtId="0" fontId="40" fillId="0" borderId="19" xfId="2" applyFont="1" applyFill="1" applyBorder="1" applyAlignment="1">
      <alignment horizontal="center" vertical="center" wrapText="1"/>
    </xf>
    <xf numFmtId="0" fontId="40" fillId="0" borderId="18" xfId="2" applyFont="1" applyFill="1" applyBorder="1" applyAlignment="1">
      <alignment horizontal="center" vertical="center" wrapText="1"/>
    </xf>
    <xf numFmtId="0" fontId="33" fillId="6" borderId="29" xfId="3" applyFont="1" applyFill="1" applyBorder="1" applyAlignment="1" applyProtection="1">
      <alignment horizontal="center" vertical="center"/>
      <protection locked="0"/>
    </xf>
    <xf numFmtId="0" fontId="33" fillId="6" borderId="21" xfId="3" applyFont="1" applyFill="1" applyBorder="1" applyAlignment="1" applyProtection="1">
      <alignment horizontal="center" vertical="center"/>
      <protection locked="0"/>
    </xf>
    <xf numFmtId="0" fontId="33" fillId="6" borderId="5" xfId="3" applyFont="1" applyFill="1" applyBorder="1" applyAlignment="1" applyProtection="1">
      <alignment horizontal="center" vertical="center"/>
      <protection locked="0"/>
    </xf>
    <xf numFmtId="0" fontId="16" fillId="6" borderId="66" xfId="3" applyFont="1" applyFill="1" applyBorder="1" applyAlignment="1" applyProtection="1">
      <alignment horizontal="center" vertical="center"/>
      <protection locked="0"/>
    </xf>
    <xf numFmtId="0" fontId="16" fillId="6" borderId="67" xfId="3" applyFont="1" applyFill="1" applyBorder="1" applyAlignment="1" applyProtection="1">
      <alignment horizontal="center" vertical="center"/>
      <protection locked="0"/>
    </xf>
    <xf numFmtId="0" fontId="16" fillId="6" borderId="68" xfId="3" applyFont="1" applyFill="1" applyBorder="1" applyAlignment="1" applyProtection="1">
      <alignment horizontal="center" vertical="center"/>
      <protection locked="0"/>
    </xf>
    <xf numFmtId="0" fontId="2" fillId="5" borderId="59" xfId="3" applyFont="1" applyFill="1" applyBorder="1" applyAlignment="1" applyProtection="1">
      <alignment horizontal="center" vertical="center" wrapText="1"/>
      <protection locked="0"/>
    </xf>
    <xf numFmtId="0" fontId="2" fillId="5" borderId="60" xfId="3" applyFont="1" applyFill="1" applyBorder="1" applyAlignment="1" applyProtection="1">
      <alignment horizontal="center" vertical="center" wrapText="1"/>
      <protection locked="0"/>
    </xf>
    <xf numFmtId="0" fontId="17" fillId="6" borderId="26" xfId="3" applyFont="1" applyFill="1" applyBorder="1" applyAlignment="1" applyProtection="1">
      <alignment horizontal="center" vertical="center"/>
      <protection locked="0"/>
    </xf>
    <xf numFmtId="0" fontId="17" fillId="6" borderId="27" xfId="3" applyFont="1" applyFill="1" applyBorder="1" applyAlignment="1" applyProtection="1">
      <alignment horizontal="center" vertical="center"/>
      <protection locked="0"/>
    </xf>
    <xf numFmtId="0" fontId="17" fillId="6" borderId="11" xfId="3" applyFont="1" applyFill="1" applyBorder="1" applyAlignment="1" applyProtection="1">
      <alignment horizontal="center" vertical="center"/>
      <protection locked="0"/>
    </xf>
    <xf numFmtId="0" fontId="16" fillId="6" borderId="20" xfId="3" applyFont="1" applyFill="1" applyBorder="1" applyAlignment="1" applyProtection="1">
      <alignment horizontal="center" vertical="center"/>
      <protection locked="0"/>
    </xf>
    <xf numFmtId="0" fontId="16" fillId="6" borderId="1" xfId="3" applyFont="1" applyFill="1" applyBorder="1" applyAlignment="1" applyProtection="1">
      <alignment horizontal="center" vertical="center"/>
      <protection locked="0"/>
    </xf>
    <xf numFmtId="0" fontId="16" fillId="6" borderId="9" xfId="3" applyFont="1" applyFill="1" applyBorder="1" applyAlignment="1" applyProtection="1">
      <alignment horizontal="center" vertical="center"/>
      <protection locked="0"/>
    </xf>
    <xf numFmtId="0" fontId="13" fillId="5" borderId="59" xfId="3" applyFont="1" applyFill="1" applyBorder="1" applyAlignment="1" applyProtection="1">
      <alignment horizontal="center" vertical="center"/>
    </xf>
    <xf numFmtId="0" fontId="13" fillId="5" borderId="69" xfId="3" applyFont="1" applyFill="1" applyBorder="1" applyAlignment="1" applyProtection="1">
      <alignment horizontal="center" vertical="center"/>
    </xf>
    <xf numFmtId="0" fontId="22" fillId="5" borderId="43" xfId="3" applyFont="1" applyFill="1" applyBorder="1" applyAlignment="1" applyProtection="1">
      <alignment horizontal="center" vertical="center" wrapText="1"/>
    </xf>
    <xf numFmtId="0" fontId="22" fillId="5" borderId="57" xfId="3" applyFont="1" applyFill="1" applyBorder="1" applyAlignment="1" applyProtection="1">
      <alignment horizontal="center" vertical="center" wrapText="1"/>
    </xf>
    <xf numFmtId="0" fontId="22" fillId="5" borderId="58" xfId="3" applyFont="1" applyFill="1" applyBorder="1" applyAlignment="1" applyProtection="1">
      <alignment horizontal="center" vertical="center" wrapText="1"/>
    </xf>
    <xf numFmtId="0" fontId="4" fillId="5" borderId="32" xfId="3" applyFont="1" applyFill="1" applyBorder="1" applyAlignment="1" applyProtection="1">
      <alignment horizontal="center" vertical="center"/>
    </xf>
    <xf numFmtId="0" fontId="23" fillId="5" borderId="61" xfId="2" applyFont="1" applyFill="1" applyBorder="1"/>
    <xf numFmtId="0" fontId="23" fillId="5" borderId="35" xfId="2" applyFont="1" applyFill="1" applyBorder="1"/>
    <xf numFmtId="0" fontId="23" fillId="5" borderId="36" xfId="2" applyFont="1" applyFill="1" applyBorder="1"/>
    <xf numFmtId="0" fontId="2" fillId="5" borderId="65" xfId="3" applyFont="1" applyFill="1" applyBorder="1" applyAlignment="1" applyProtection="1">
      <alignment horizontal="center" vertical="center" wrapText="1"/>
      <protection locked="0"/>
    </xf>
    <xf numFmtId="0" fontId="22" fillId="3" borderId="57" xfId="3" applyFont="1" applyFill="1" applyBorder="1" applyAlignment="1" applyProtection="1">
      <alignment horizontal="left" vertical="center" wrapText="1"/>
    </xf>
    <xf numFmtId="0" fontId="22" fillId="3" borderId="58" xfId="3" applyFont="1" applyFill="1" applyBorder="1" applyAlignment="1" applyProtection="1">
      <alignment horizontal="left" vertical="center" wrapText="1"/>
    </xf>
    <xf numFmtId="0" fontId="13" fillId="5" borderId="62" xfId="2" applyFont="1" applyFill="1" applyBorder="1" applyAlignment="1">
      <alignment horizontal="center" vertical="center"/>
    </xf>
    <xf numFmtId="0" fontId="13" fillId="5" borderId="63" xfId="2" applyFont="1" applyFill="1" applyBorder="1" applyAlignment="1">
      <alignment horizontal="center" vertical="center"/>
    </xf>
    <xf numFmtId="0" fontId="13" fillId="5" borderId="64" xfId="3" applyFont="1" applyFill="1" applyBorder="1" applyAlignment="1" applyProtection="1">
      <alignment horizontal="center" vertical="center" wrapText="1"/>
    </xf>
    <xf numFmtId="0" fontId="13" fillId="5" borderId="37" xfId="3" applyFont="1" applyFill="1" applyBorder="1" applyAlignment="1" applyProtection="1">
      <alignment horizontal="center" vertical="center" wrapText="1"/>
    </xf>
    <xf numFmtId="0" fontId="9" fillId="3" borderId="57" xfId="2" applyFont="1" applyFill="1" applyBorder="1" applyAlignment="1">
      <alignment horizontal="center" vertical="center"/>
    </xf>
    <xf numFmtId="0" fontId="20" fillId="0" borderId="3" xfId="2" applyFont="1" applyFill="1" applyBorder="1" applyAlignment="1">
      <alignment vertical="center"/>
    </xf>
  </cellXfs>
  <cellStyles count="4">
    <cellStyle name="Euro_Proposition PM S09-11 2" xfId="1"/>
    <cellStyle name="Normal" xfId="0" builtinId="0"/>
    <cellStyle name="Normal 2" xfId="2"/>
    <cellStyle name="Normal_Recap. Fruitiere S07-2011" xfId="3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2404035</xdr:colOff>
      <xdr:row>0</xdr:row>
      <xdr:rowOff>67236</xdr:rowOff>
    </xdr:from>
    <xdr:to>
      <xdr:col>3</xdr:col>
      <xdr:colOff>1154206</xdr:colOff>
      <xdr:row>6</xdr:row>
      <xdr:rowOff>89648</xdr:rowOff>
    </xdr:to>
    <xdr:sp macro="" textlink="">
      <xdr:nvSpPr>
        <xdr:cNvPr id="20" name="ZoneTexte 2"/>
        <xdr:cNvSpPr txBox="1"/>
      </xdr:nvSpPr>
      <xdr:spPr>
        <a:xfrm>
          <a:off x="4107329" y="67236"/>
          <a:ext cx="4532406" cy="1770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2386853</xdr:colOff>
      <xdr:row>7</xdr:row>
      <xdr:rowOff>0</xdr:rowOff>
    </xdr:to>
    <xdr:pic>
      <xdr:nvPicPr>
        <xdr:cNvPr id="1046" name="Imag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4042522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649942</xdr:colOff>
      <xdr:row>42</xdr:row>
      <xdr:rowOff>134471</xdr:rowOff>
    </xdr:from>
    <xdr:to>
      <xdr:col>0</xdr:col>
      <xdr:colOff>1613647</xdr:colOff>
      <xdr:row>43</xdr:row>
      <xdr:rowOff>214285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942" y="17380324"/>
          <a:ext cx="963705" cy="460814"/>
        </a:xfrm>
        <a:prstGeom prst="rect">
          <a:avLst/>
        </a:prstGeom>
      </xdr:spPr>
    </xdr:pic>
    <xdr:clientData/>
  </xdr:twoCellAnchor>
  <xdr:twoCellAnchor editAs="oneCell">
    <xdr:from>
      <xdr:col>0</xdr:col>
      <xdr:colOff>481852</xdr:colOff>
      <xdr:row>18</xdr:row>
      <xdr:rowOff>280147</xdr:rowOff>
    </xdr:from>
    <xdr:to>
      <xdr:col>0</xdr:col>
      <xdr:colOff>1445557</xdr:colOff>
      <xdr:row>19</xdr:row>
      <xdr:rowOff>359961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852" y="8594912"/>
          <a:ext cx="963705" cy="4608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</xdr:row>
      <xdr:rowOff>9525</xdr:rowOff>
    </xdr:from>
    <xdr:to>
      <xdr:col>17</xdr:col>
      <xdr:colOff>600075</xdr:colOff>
      <xdr:row>6</xdr:row>
      <xdr:rowOff>180975</xdr:rowOff>
    </xdr:to>
    <xdr:sp macro="" textlink="">
      <xdr:nvSpPr>
        <xdr:cNvPr id="12" name="Zone de texte 2"/>
        <xdr:cNvSpPr txBox="1">
          <a:spLocks noChangeArrowheads="1"/>
        </xdr:cNvSpPr>
      </xdr:nvSpPr>
      <xdr:spPr bwMode="auto">
        <a:xfrm>
          <a:off x="7562850" y="76200"/>
          <a:ext cx="5000625" cy="1800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Fakt Pro Bln"/>
              <a:ea typeface="Calibri"/>
              <a:cs typeface="Fakt Pro Bln"/>
            </a:rPr>
            <a:t>Date : Mardi 16/04/2019</a:t>
          </a:r>
          <a:endParaRPr lang="fr-FR" sz="2000" b="0">
            <a:effectLst/>
            <a:latin typeface="Calibri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 u="sng">
              <a:solidFill>
                <a:sysClr val="windowText" lastClr="000000"/>
              </a:solidFill>
              <a:effectLst/>
              <a:latin typeface="Fakt Pro Bln"/>
              <a:ea typeface="Calibri"/>
              <a:cs typeface="Fakt Pro Bln"/>
            </a:rPr>
            <a:t>Présélection pour la semaine 17-2019</a:t>
          </a:r>
          <a:endParaRPr lang="fr-FR" sz="2000" b="0" u="sng">
            <a:solidFill>
              <a:sysClr val="windowText" lastClr="000000"/>
            </a:solidFill>
            <a:effectLst/>
            <a:latin typeface="Calibri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endParaRPr lang="fr-FR" sz="2000" b="0">
            <a:solidFill>
              <a:srgbClr val="404041"/>
            </a:solidFill>
            <a:effectLst/>
            <a:latin typeface="Fakt Pro Bln"/>
            <a:ea typeface="Calibri"/>
            <a:cs typeface="Fakt Pro Bl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Fakt Pro Bln"/>
              <a:ea typeface="Calibri"/>
              <a:cs typeface="Fakt Pro Bln"/>
            </a:rPr>
            <a:t>Date de commande : </a:t>
          </a:r>
          <a:endParaRPr lang="fr-FR" sz="2000" b="0">
            <a:effectLst/>
            <a:latin typeface="Calibri"/>
            <a:ea typeface="Calibri"/>
            <a:cs typeface="Times New Roman"/>
          </a:endParaRPr>
        </a:p>
        <a:p>
          <a:pPr algn="ctr">
            <a:lnSpc>
              <a:spcPts val="3200"/>
            </a:lnSpc>
            <a:spcAft>
              <a:spcPts val="1000"/>
            </a:spcAft>
          </a:pPr>
          <a:r>
            <a:rPr lang="fr-FR" sz="2000" b="0">
              <a:solidFill>
                <a:srgbClr val="404041"/>
              </a:solidFill>
              <a:effectLst/>
              <a:latin typeface="Fakt Pro Bln"/>
              <a:ea typeface="Calibri"/>
              <a:cs typeface="Fakt Pro Bln"/>
            </a:rPr>
            <a:t>Vendredi 19/04/2019 Avant 12h00.</a:t>
          </a:r>
          <a:endParaRPr lang="fr-FR" sz="2000" b="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2632074</xdr:colOff>
      <xdr:row>0</xdr:row>
      <xdr:rowOff>9524</xdr:rowOff>
    </xdr:from>
    <xdr:to>
      <xdr:col>7</xdr:col>
      <xdr:colOff>457200</xdr:colOff>
      <xdr:row>6</xdr:row>
      <xdr:rowOff>200025</xdr:rowOff>
    </xdr:to>
    <xdr:sp macro="" textlink="">
      <xdr:nvSpPr>
        <xdr:cNvPr id="13" name="ZoneTexte 2"/>
        <xdr:cNvSpPr txBox="1"/>
      </xdr:nvSpPr>
      <xdr:spPr>
        <a:xfrm>
          <a:off x="3670299" y="9524"/>
          <a:ext cx="4102101" cy="1885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38100</xdr:rowOff>
    </xdr:from>
    <xdr:to>
      <xdr:col>1</xdr:col>
      <xdr:colOff>2486025</xdr:colOff>
      <xdr:row>6</xdr:row>
      <xdr:rowOff>9525</xdr:rowOff>
    </xdr:to>
    <xdr:pic>
      <xdr:nvPicPr>
        <xdr:cNvPr id="2091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35242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26</xdr:col>
      <xdr:colOff>0</xdr:colOff>
      <xdr:row>8</xdr:row>
      <xdr:rowOff>0</xdr:rowOff>
    </xdr:to>
    <xdr:sp macro="" textlink="">
      <xdr:nvSpPr>
        <xdr:cNvPr id="15" name="Zone de texte 2"/>
        <xdr:cNvSpPr txBox="1">
          <a:spLocks noChangeArrowheads="1"/>
        </xdr:cNvSpPr>
      </xdr:nvSpPr>
      <xdr:spPr bwMode="auto">
        <a:xfrm>
          <a:off x="0" y="1990725"/>
          <a:ext cx="16649700" cy="342900"/>
        </a:xfrm>
        <a:prstGeom prst="rect">
          <a:avLst/>
        </a:prstGeom>
        <a:solidFill>
          <a:srgbClr val="F97162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fr-FR" sz="2000" b="1">
              <a:solidFill>
                <a:srgbClr val="FFFFFF"/>
              </a:solidFill>
              <a:effectLst/>
              <a:latin typeface="Comfortaa"/>
              <a:ea typeface="Calibri"/>
              <a:cs typeface="Times New Roman"/>
            </a:rPr>
            <a:t>Bon de commande récapitulatif</a:t>
          </a:r>
          <a:endParaRPr lang="fr-FR" sz="20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0</xdr:col>
      <xdr:colOff>438150</xdr:colOff>
      <xdr:row>43</xdr:row>
      <xdr:rowOff>123825</xdr:rowOff>
    </xdr:from>
    <xdr:to>
      <xdr:col>0</xdr:col>
      <xdr:colOff>990599</xdr:colOff>
      <xdr:row>44</xdr:row>
      <xdr:rowOff>111764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11982450"/>
          <a:ext cx="552449" cy="264164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19</xdr:row>
      <xdr:rowOff>266700</xdr:rowOff>
    </xdr:from>
    <xdr:to>
      <xdr:col>0</xdr:col>
      <xdr:colOff>790574</xdr:colOff>
      <xdr:row>20</xdr:row>
      <xdr:rowOff>254639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772150"/>
          <a:ext cx="552449" cy="2641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57"/>
  <sheetViews>
    <sheetView tabSelected="1" topLeftCell="A7" zoomScale="85" zoomScaleNormal="85" workbookViewId="0">
      <selection activeCell="A48" sqref="A48"/>
    </sheetView>
  </sheetViews>
  <sheetFormatPr baseColWidth="10" defaultRowHeight="13.5" x14ac:dyDescent="0.2"/>
  <cols>
    <col min="1" max="1" width="25.5703125" style="2" customWidth="1"/>
    <col min="2" max="2" width="42.28515625" style="2" customWidth="1"/>
    <col min="3" max="3" width="46.85546875" style="2" customWidth="1"/>
    <col min="4" max="4" width="18.28515625" style="2" customWidth="1"/>
    <col min="5" max="5" width="29.28515625" style="2" customWidth="1"/>
    <col min="6" max="6" width="11.42578125" style="2" customWidth="1"/>
    <col min="7" max="7" width="7.140625" style="2" customWidth="1"/>
    <col min="8" max="16384" width="11.42578125" style="2"/>
  </cols>
  <sheetData>
    <row r="1" spans="1:8" ht="14.25" thickBot="1" x14ac:dyDescent="0.25">
      <c r="A1" s="1"/>
      <c r="B1" s="1"/>
      <c r="C1" s="1"/>
      <c r="D1" s="1"/>
      <c r="E1" s="1"/>
      <c r="F1" s="1"/>
      <c r="G1" s="1"/>
      <c r="H1" s="1"/>
    </row>
    <row r="2" spans="1:8" ht="24.95" customHeight="1" x14ac:dyDescent="0.2">
      <c r="A2" s="1"/>
      <c r="B2" s="1"/>
      <c r="C2" s="1"/>
      <c r="D2" s="1"/>
      <c r="E2" s="228" t="s">
        <v>10</v>
      </c>
      <c r="F2" s="229"/>
      <c r="G2" s="229"/>
      <c r="H2" s="230"/>
    </row>
    <row r="3" spans="1:8" ht="24.95" customHeight="1" x14ac:dyDescent="0.2">
      <c r="A3" s="1"/>
      <c r="B3" s="1"/>
      <c r="C3" s="1"/>
      <c r="D3" s="1"/>
      <c r="E3" s="231"/>
      <c r="F3" s="232"/>
      <c r="G3" s="232"/>
      <c r="H3" s="233"/>
    </row>
    <row r="4" spans="1:8" ht="24.95" customHeight="1" x14ac:dyDescent="0.2">
      <c r="A4" s="1"/>
      <c r="B4" s="1"/>
      <c r="C4" s="1"/>
      <c r="D4" s="1"/>
      <c r="E4" s="231"/>
      <c r="F4" s="232"/>
      <c r="G4" s="232"/>
      <c r="H4" s="233"/>
    </row>
    <row r="5" spans="1:8" ht="24.95" customHeight="1" x14ac:dyDescent="0.2">
      <c r="A5" s="1"/>
      <c r="B5" s="1"/>
      <c r="C5" s="1"/>
      <c r="D5" s="1"/>
      <c r="E5" s="231"/>
      <c r="F5" s="232"/>
      <c r="G5" s="232"/>
      <c r="H5" s="233"/>
    </row>
    <row r="6" spans="1:8" ht="24.95" customHeight="1" thickBot="1" x14ac:dyDescent="0.25">
      <c r="A6" s="1"/>
      <c r="B6" s="1"/>
      <c r="C6" s="1"/>
      <c r="D6" s="1"/>
      <c r="E6" s="234"/>
      <c r="F6" s="235"/>
      <c r="G6" s="235"/>
      <c r="H6" s="236"/>
    </row>
    <row r="7" spans="1:8" ht="12.75" customHeight="1" x14ac:dyDescent="0.2">
      <c r="A7" s="237"/>
      <c r="B7" s="237"/>
      <c r="C7" s="237"/>
      <c r="D7" s="237"/>
      <c r="E7" s="237"/>
      <c r="F7" s="237"/>
      <c r="G7" s="237"/>
      <c r="H7" s="237"/>
    </row>
    <row r="8" spans="1:8" ht="105" customHeight="1" thickBot="1" x14ac:dyDescent="0.25">
      <c r="A8" s="245" t="s">
        <v>37</v>
      </c>
      <c r="B8" s="245"/>
      <c r="C8" s="245"/>
      <c r="D8" s="227" t="s">
        <v>116</v>
      </c>
      <c r="E8" s="227"/>
      <c r="F8" s="227"/>
      <c r="G8" s="227"/>
      <c r="H8" s="227"/>
    </row>
    <row r="9" spans="1:8" ht="61.5" customHeight="1" thickTop="1" thickBot="1" x14ac:dyDescent="0.25">
      <c r="A9" s="242"/>
      <c r="B9" s="243"/>
      <c r="C9" s="243"/>
      <c r="D9" s="243"/>
      <c r="E9" s="243"/>
      <c r="F9" s="243"/>
      <c r="G9" s="243"/>
      <c r="H9" s="244"/>
    </row>
    <row r="10" spans="1:8" ht="53.25" customHeight="1" thickTop="1" thickBot="1" x14ac:dyDescent="0.25">
      <c r="A10" s="238" t="s">
        <v>11</v>
      </c>
      <c r="B10" s="239"/>
      <c r="C10" s="85" t="s">
        <v>12</v>
      </c>
      <c r="D10" s="85" t="s">
        <v>13</v>
      </c>
      <c r="E10" s="86" t="s">
        <v>0</v>
      </c>
      <c r="F10" s="85" t="s">
        <v>14</v>
      </c>
      <c r="G10" s="85" t="s">
        <v>15</v>
      </c>
      <c r="H10" s="87" t="s">
        <v>16</v>
      </c>
    </row>
    <row r="11" spans="1:8" ht="30" customHeight="1" thickTop="1" x14ac:dyDescent="0.2">
      <c r="A11" s="240" t="s">
        <v>17</v>
      </c>
      <c r="B11" s="51" t="s">
        <v>18</v>
      </c>
      <c r="C11" s="72"/>
      <c r="D11" s="75" t="s">
        <v>4</v>
      </c>
      <c r="E11" s="70"/>
      <c r="F11" s="71">
        <v>28</v>
      </c>
      <c r="G11" s="77"/>
      <c r="H11" s="78">
        <f>+G11*F11</f>
        <v>0</v>
      </c>
    </row>
    <row r="12" spans="1:8" ht="30" customHeight="1" x14ac:dyDescent="0.2">
      <c r="A12" s="241"/>
      <c r="B12" s="49" t="s">
        <v>5</v>
      </c>
      <c r="C12" s="73"/>
      <c r="D12" s="76" t="s">
        <v>4</v>
      </c>
      <c r="E12" s="55"/>
      <c r="F12" s="53">
        <v>18</v>
      </c>
      <c r="G12" s="79"/>
      <c r="H12" s="80">
        <f t="shared" ref="H12:H21" si="0">+G12*F12</f>
        <v>0</v>
      </c>
    </row>
    <row r="13" spans="1:8" ht="30" customHeight="1" x14ac:dyDescent="0.2">
      <c r="A13" s="241"/>
      <c r="B13" s="49" t="s">
        <v>6</v>
      </c>
      <c r="C13" s="73"/>
      <c r="D13" s="76" t="s">
        <v>4</v>
      </c>
      <c r="E13" s="55"/>
      <c r="F13" s="53">
        <v>15.2</v>
      </c>
      <c r="G13" s="79"/>
      <c r="H13" s="80">
        <f t="shared" si="0"/>
        <v>0</v>
      </c>
    </row>
    <row r="14" spans="1:8" ht="30" customHeight="1" x14ac:dyDescent="0.2">
      <c r="A14" s="241"/>
      <c r="B14" s="49" t="s">
        <v>7</v>
      </c>
      <c r="C14" s="73"/>
      <c r="D14" s="76" t="s">
        <v>4</v>
      </c>
      <c r="E14" s="55"/>
      <c r="F14" s="53">
        <v>13.5</v>
      </c>
      <c r="G14" s="79"/>
      <c r="H14" s="80">
        <f t="shared" si="0"/>
        <v>0</v>
      </c>
    </row>
    <row r="15" spans="1:8" ht="30" customHeight="1" x14ac:dyDescent="0.2">
      <c r="A15" s="241"/>
      <c r="B15" s="49" t="s">
        <v>8</v>
      </c>
      <c r="C15" s="73" t="s">
        <v>1</v>
      </c>
      <c r="D15" s="76" t="s">
        <v>4</v>
      </c>
      <c r="E15" s="55"/>
      <c r="F15" s="53">
        <v>12.5</v>
      </c>
      <c r="G15" s="79"/>
      <c r="H15" s="80">
        <f t="shared" si="0"/>
        <v>0</v>
      </c>
    </row>
    <row r="16" spans="1:8" ht="30" customHeight="1" x14ac:dyDescent="0.2">
      <c r="A16" s="241"/>
      <c r="B16" s="49" t="s">
        <v>9</v>
      </c>
      <c r="C16" s="73"/>
      <c r="D16" s="76" t="s">
        <v>4</v>
      </c>
      <c r="E16" s="55"/>
      <c r="F16" s="53">
        <v>12.5</v>
      </c>
      <c r="G16" s="79"/>
      <c r="H16" s="80">
        <f t="shared" si="0"/>
        <v>0</v>
      </c>
    </row>
    <row r="17" spans="1:12" ht="30" customHeight="1" x14ac:dyDescent="0.2">
      <c r="A17" s="241"/>
      <c r="B17" s="165" t="s">
        <v>79</v>
      </c>
      <c r="C17" s="166"/>
      <c r="D17" s="76" t="s">
        <v>4</v>
      </c>
      <c r="E17" s="55"/>
      <c r="F17" s="53">
        <v>14</v>
      </c>
      <c r="G17" s="79"/>
      <c r="H17" s="80">
        <f t="shared" ref="H17" si="1">+G17*F17</f>
        <v>0</v>
      </c>
    </row>
    <row r="18" spans="1:12" ht="75" customHeight="1" thickBot="1" x14ac:dyDescent="0.25">
      <c r="A18" s="241"/>
      <c r="B18" s="168" t="s">
        <v>67</v>
      </c>
      <c r="C18" s="138" t="s">
        <v>82</v>
      </c>
      <c r="D18" s="68" t="s">
        <v>39</v>
      </c>
      <c r="E18" s="167" t="s">
        <v>65</v>
      </c>
      <c r="F18" s="53">
        <v>14</v>
      </c>
      <c r="G18" s="79"/>
      <c r="H18" s="139">
        <f t="shared" si="0"/>
        <v>0</v>
      </c>
    </row>
    <row r="19" spans="1:12" ht="30" customHeight="1" thickTop="1" x14ac:dyDescent="0.2">
      <c r="A19" s="289"/>
      <c r="B19" s="183" t="s">
        <v>108</v>
      </c>
      <c r="C19" s="184"/>
      <c r="D19" s="215" t="s">
        <v>107</v>
      </c>
      <c r="E19" s="185"/>
      <c r="F19" s="186">
        <v>19.5</v>
      </c>
      <c r="G19" s="187"/>
      <c r="H19" s="78">
        <f t="shared" si="0"/>
        <v>0</v>
      </c>
    </row>
    <row r="20" spans="1:12" ht="30" customHeight="1" x14ac:dyDescent="0.2">
      <c r="A20" s="289"/>
      <c r="B20" s="210" t="s">
        <v>109</v>
      </c>
      <c r="C20" s="211"/>
      <c r="D20" s="216" t="s">
        <v>107</v>
      </c>
      <c r="E20" s="212"/>
      <c r="F20" s="214">
        <v>16</v>
      </c>
      <c r="G20" s="213"/>
      <c r="H20" s="80">
        <f t="shared" si="0"/>
        <v>0</v>
      </c>
    </row>
    <row r="21" spans="1:12" ht="30" customHeight="1" thickBot="1" x14ac:dyDescent="0.25">
      <c r="A21" s="289"/>
      <c r="B21" s="210" t="s">
        <v>110</v>
      </c>
      <c r="C21" s="211"/>
      <c r="D21" s="216" t="s">
        <v>107</v>
      </c>
      <c r="E21" s="212"/>
      <c r="F21" s="214">
        <v>16</v>
      </c>
      <c r="G21" s="213"/>
      <c r="H21" s="80">
        <f t="shared" si="0"/>
        <v>0</v>
      </c>
    </row>
    <row r="22" spans="1:12" ht="30" customHeight="1" thickTop="1" x14ac:dyDescent="0.2">
      <c r="A22" s="240" t="s">
        <v>40</v>
      </c>
      <c r="B22" s="51" t="s">
        <v>94</v>
      </c>
      <c r="C22" s="177" t="s">
        <v>91</v>
      </c>
      <c r="D22" s="178" t="s">
        <v>92</v>
      </c>
      <c r="E22" s="179" t="s">
        <v>93</v>
      </c>
      <c r="F22" s="180">
        <v>9</v>
      </c>
      <c r="G22" s="77"/>
      <c r="H22" s="78">
        <f t="shared" ref="H22" si="2">+G22*F22</f>
        <v>0</v>
      </c>
      <c r="K22"/>
      <c r="L22"/>
    </row>
    <row r="23" spans="1:12" ht="30" customHeight="1" x14ac:dyDescent="0.2">
      <c r="A23" s="241"/>
      <c r="B23" s="195" t="s">
        <v>72</v>
      </c>
      <c r="C23" s="170" t="s">
        <v>73</v>
      </c>
      <c r="D23" s="171" t="s">
        <v>52</v>
      </c>
      <c r="E23" s="196" t="s">
        <v>2</v>
      </c>
      <c r="F23" s="197">
        <v>14.5</v>
      </c>
      <c r="G23" s="198"/>
      <c r="H23" s="99">
        <f t="shared" ref="H23" si="3">+G23*F23</f>
        <v>0</v>
      </c>
      <c r="K23"/>
      <c r="L23"/>
    </row>
    <row r="24" spans="1:12" ht="30" customHeight="1" x14ac:dyDescent="0.2">
      <c r="A24" s="241"/>
      <c r="B24" s="131" t="s">
        <v>85</v>
      </c>
      <c r="C24" s="132"/>
      <c r="D24" s="100" t="s">
        <v>43</v>
      </c>
      <c r="E24" s="176" t="s">
        <v>53</v>
      </c>
      <c r="F24" s="134">
        <v>7.9</v>
      </c>
      <c r="G24" s="101"/>
      <c r="H24" s="135">
        <f t="shared" ref="H24" si="4">+G24*F24</f>
        <v>0</v>
      </c>
      <c r="K24"/>
      <c r="L24"/>
    </row>
    <row r="25" spans="1:12" ht="43.5" customHeight="1" x14ac:dyDescent="0.2">
      <c r="A25" s="241"/>
      <c r="B25" s="49" t="s">
        <v>58</v>
      </c>
      <c r="C25" s="149" t="s">
        <v>59</v>
      </c>
      <c r="D25" s="68" t="s">
        <v>60</v>
      </c>
      <c r="E25" s="150" t="s">
        <v>71</v>
      </c>
      <c r="F25" s="67">
        <v>12.8</v>
      </c>
      <c r="G25" s="79"/>
      <c r="H25" s="80">
        <f t="shared" ref="H25" si="5">+G25*F25</f>
        <v>0</v>
      </c>
      <c r="K25"/>
      <c r="L25"/>
    </row>
    <row r="26" spans="1:12" ht="30" customHeight="1" x14ac:dyDescent="0.2">
      <c r="A26" s="241"/>
      <c r="B26" s="49" t="s">
        <v>63</v>
      </c>
      <c r="C26" s="74" t="s">
        <v>55</v>
      </c>
      <c r="D26" s="68" t="s">
        <v>50</v>
      </c>
      <c r="E26" s="56" t="s">
        <v>51</v>
      </c>
      <c r="F26" s="67">
        <v>8.3000000000000007</v>
      </c>
      <c r="G26" s="79"/>
      <c r="H26" s="80">
        <f t="shared" ref="H26:H29" si="6">+G26*F26</f>
        <v>0</v>
      </c>
      <c r="K26"/>
      <c r="L26"/>
    </row>
    <row r="27" spans="1:12" ht="30" customHeight="1" x14ac:dyDescent="0.2">
      <c r="A27" s="241"/>
      <c r="B27" s="49" t="s">
        <v>86</v>
      </c>
      <c r="C27" s="74" t="s">
        <v>102</v>
      </c>
      <c r="D27" s="68" t="s">
        <v>50</v>
      </c>
      <c r="E27" s="56" t="s">
        <v>51</v>
      </c>
      <c r="F27" s="67">
        <v>7.9</v>
      </c>
      <c r="G27" s="79"/>
      <c r="H27" s="80">
        <f t="shared" ref="H27" si="7">+G27*F27</f>
        <v>0</v>
      </c>
      <c r="K27"/>
      <c r="L27"/>
    </row>
    <row r="28" spans="1:12" ht="30" customHeight="1" x14ac:dyDescent="0.2">
      <c r="A28" s="241"/>
      <c r="B28" s="49" t="s">
        <v>97</v>
      </c>
      <c r="C28" s="74"/>
      <c r="D28" s="68" t="s">
        <v>50</v>
      </c>
      <c r="E28" s="56" t="s">
        <v>51</v>
      </c>
      <c r="F28" s="67">
        <v>13.5</v>
      </c>
      <c r="G28" s="79"/>
      <c r="H28" s="80">
        <f t="shared" ref="H28" si="8">+G28*F28</f>
        <v>0</v>
      </c>
      <c r="K28"/>
      <c r="L28"/>
    </row>
    <row r="29" spans="1:12" ht="30" customHeight="1" x14ac:dyDescent="0.2">
      <c r="A29" s="241"/>
      <c r="B29" s="49" t="s">
        <v>44</v>
      </c>
      <c r="C29" s="74" t="s">
        <v>45</v>
      </c>
      <c r="D29" s="68" t="s">
        <v>46</v>
      </c>
      <c r="E29" s="56" t="s">
        <v>51</v>
      </c>
      <c r="F29" s="67">
        <v>8.5</v>
      </c>
      <c r="G29" s="79"/>
      <c r="H29" s="80">
        <f t="shared" si="6"/>
        <v>0</v>
      </c>
      <c r="K29"/>
      <c r="L29"/>
    </row>
    <row r="30" spans="1:12" ht="30" customHeight="1" x14ac:dyDescent="0.2">
      <c r="A30" s="241"/>
      <c r="B30" s="49" t="s">
        <v>38</v>
      </c>
      <c r="C30" s="74"/>
      <c r="D30" s="68" t="s">
        <v>50</v>
      </c>
      <c r="E30" s="57" t="s">
        <v>3</v>
      </c>
      <c r="F30" s="67">
        <v>8.4</v>
      </c>
      <c r="G30" s="79"/>
      <c r="H30" s="80">
        <f t="shared" ref="H30:H31" si="9">+G30*F30</f>
        <v>0</v>
      </c>
      <c r="K30"/>
      <c r="L30"/>
    </row>
    <row r="31" spans="1:12" ht="30" customHeight="1" x14ac:dyDescent="0.2">
      <c r="A31" s="241"/>
      <c r="B31" s="131" t="s">
        <v>56</v>
      </c>
      <c r="C31" s="132"/>
      <c r="D31" s="100" t="s">
        <v>50</v>
      </c>
      <c r="E31" s="133" t="s">
        <v>3</v>
      </c>
      <c r="F31" s="134">
        <v>8.6</v>
      </c>
      <c r="G31" s="101"/>
      <c r="H31" s="135">
        <f t="shared" si="9"/>
        <v>0</v>
      </c>
      <c r="K31"/>
      <c r="L31"/>
    </row>
    <row r="32" spans="1:12" ht="30" customHeight="1" thickBot="1" x14ac:dyDescent="0.25">
      <c r="A32" s="246"/>
      <c r="B32" s="50" t="s">
        <v>70</v>
      </c>
      <c r="C32" s="136"/>
      <c r="D32" s="69" t="s">
        <v>43</v>
      </c>
      <c r="E32" s="181" t="s">
        <v>74</v>
      </c>
      <c r="F32" s="137">
        <v>7</v>
      </c>
      <c r="G32" s="81"/>
      <c r="H32" s="82">
        <f t="shared" ref="H32:H36" si="10">+G32*F32</f>
        <v>0</v>
      </c>
      <c r="J32"/>
      <c r="K32"/>
      <c r="L32"/>
    </row>
    <row r="33" spans="1:8" ht="30" customHeight="1" thickTop="1" x14ac:dyDescent="0.2">
      <c r="A33" s="240" t="s">
        <v>20</v>
      </c>
      <c r="B33" s="96" t="s">
        <v>95</v>
      </c>
      <c r="C33" s="104"/>
      <c r="D33" s="103" t="s">
        <v>43</v>
      </c>
      <c r="E33" s="102" t="s">
        <v>51</v>
      </c>
      <c r="F33" s="97">
        <v>7</v>
      </c>
      <c r="G33" s="98"/>
      <c r="H33" s="99">
        <f t="shared" si="10"/>
        <v>0</v>
      </c>
    </row>
    <row r="34" spans="1:8" ht="30" customHeight="1" x14ac:dyDescent="0.2">
      <c r="A34" s="241"/>
      <c r="B34" s="96" t="s">
        <v>83</v>
      </c>
      <c r="C34" s="104"/>
      <c r="D34" s="103" t="s">
        <v>43</v>
      </c>
      <c r="E34" s="102" t="s">
        <v>51</v>
      </c>
      <c r="F34" s="97">
        <v>5.5</v>
      </c>
      <c r="G34" s="98"/>
      <c r="H34" s="99">
        <f t="shared" si="10"/>
        <v>0</v>
      </c>
    </row>
    <row r="35" spans="1:8" ht="30" customHeight="1" x14ac:dyDescent="0.2">
      <c r="A35" s="241"/>
      <c r="B35" s="96" t="s">
        <v>117</v>
      </c>
      <c r="C35" s="104"/>
      <c r="D35" s="103" t="s">
        <v>43</v>
      </c>
      <c r="E35" s="102" t="s">
        <v>51</v>
      </c>
      <c r="F35" s="97">
        <v>5.5</v>
      </c>
      <c r="G35" s="98"/>
      <c r="H35" s="99">
        <f t="shared" si="10"/>
        <v>0</v>
      </c>
    </row>
    <row r="36" spans="1:8" ht="30" customHeight="1" x14ac:dyDescent="0.2">
      <c r="A36" s="241"/>
      <c r="B36" s="96" t="s">
        <v>76</v>
      </c>
      <c r="C36" s="104" t="s">
        <v>78</v>
      </c>
      <c r="D36" s="103" t="s">
        <v>43</v>
      </c>
      <c r="E36" s="102" t="s">
        <v>3</v>
      </c>
      <c r="F36" s="97">
        <v>7</v>
      </c>
      <c r="G36" s="98"/>
      <c r="H36" s="99">
        <f t="shared" si="10"/>
        <v>0</v>
      </c>
    </row>
    <row r="37" spans="1:8" ht="30" customHeight="1" x14ac:dyDescent="0.2">
      <c r="A37" s="241"/>
      <c r="B37" s="96" t="s">
        <v>111</v>
      </c>
      <c r="C37" s="104" t="s">
        <v>112</v>
      </c>
      <c r="D37" s="103" t="s">
        <v>43</v>
      </c>
      <c r="E37" s="102" t="s">
        <v>3</v>
      </c>
      <c r="F37" s="97">
        <v>7</v>
      </c>
      <c r="G37" s="98"/>
      <c r="H37" s="99">
        <f t="shared" ref="H37" si="11">+G37*F37</f>
        <v>0</v>
      </c>
    </row>
    <row r="38" spans="1:8" ht="30" customHeight="1" x14ac:dyDescent="0.2">
      <c r="A38" s="241"/>
      <c r="B38" s="96" t="s">
        <v>47</v>
      </c>
      <c r="C38" s="104"/>
      <c r="D38" s="103" t="s">
        <v>19</v>
      </c>
      <c r="E38" s="102" t="s">
        <v>3</v>
      </c>
      <c r="F38" s="97">
        <v>9.1999999999999993</v>
      </c>
      <c r="G38" s="98"/>
      <c r="H38" s="99">
        <f t="shared" ref="H38:H39" si="12">+G38*F38</f>
        <v>0</v>
      </c>
    </row>
    <row r="39" spans="1:8" ht="30" customHeight="1" x14ac:dyDescent="0.2">
      <c r="A39" s="241"/>
      <c r="B39" s="96" t="s">
        <v>41</v>
      </c>
      <c r="C39" s="104" t="s">
        <v>103</v>
      </c>
      <c r="D39" s="103" t="s">
        <v>21</v>
      </c>
      <c r="E39" s="102" t="s">
        <v>3</v>
      </c>
      <c r="F39" s="97">
        <v>8.5</v>
      </c>
      <c r="G39" s="98"/>
      <c r="H39" s="99">
        <f t="shared" si="12"/>
        <v>0</v>
      </c>
    </row>
    <row r="40" spans="1:8" ht="30" customHeight="1" x14ac:dyDescent="0.2">
      <c r="A40" s="241"/>
      <c r="B40" s="199" t="s">
        <v>84</v>
      </c>
      <c r="C40" s="200"/>
      <c r="D40" s="201" t="s">
        <v>75</v>
      </c>
      <c r="E40" s="202" t="s">
        <v>3</v>
      </c>
      <c r="F40" s="203">
        <v>5</v>
      </c>
      <c r="G40" s="204"/>
      <c r="H40" s="110">
        <f t="shared" ref="H40:H41" si="13">+G40*F40</f>
        <v>0</v>
      </c>
    </row>
    <row r="41" spans="1:8" ht="30" customHeight="1" thickBot="1" x14ac:dyDescent="0.25">
      <c r="A41" s="246"/>
      <c r="B41" s="182" t="s">
        <v>96</v>
      </c>
      <c r="C41" s="205"/>
      <c r="D41" s="69" t="s">
        <v>43</v>
      </c>
      <c r="E41" s="206" t="s">
        <v>77</v>
      </c>
      <c r="F41" s="173">
        <v>9.5</v>
      </c>
      <c r="G41" s="81"/>
      <c r="H41" s="82">
        <f t="shared" si="13"/>
        <v>0</v>
      </c>
    </row>
    <row r="42" spans="1:8" ht="30" hidden="1" customHeight="1" x14ac:dyDescent="0.2">
      <c r="A42" s="250" t="s">
        <v>22</v>
      </c>
      <c r="B42" s="96" t="s">
        <v>105</v>
      </c>
      <c r="C42" s="104"/>
      <c r="D42" s="103" t="s">
        <v>43</v>
      </c>
      <c r="E42" s="102" t="s">
        <v>51</v>
      </c>
      <c r="F42" s="97">
        <v>5.5</v>
      </c>
      <c r="G42" s="98"/>
      <c r="H42" s="99">
        <f t="shared" ref="H42" si="14">+G42*F42</f>
        <v>0</v>
      </c>
    </row>
    <row r="43" spans="1:8" ht="30" customHeight="1" thickTop="1" x14ac:dyDescent="0.2">
      <c r="A43" s="250"/>
      <c r="B43" s="131" t="s">
        <v>106</v>
      </c>
      <c r="C43" s="132"/>
      <c r="D43" s="100" t="s">
        <v>50</v>
      </c>
      <c r="E43" s="176" t="s">
        <v>68</v>
      </c>
      <c r="F43" s="134">
        <v>10.8</v>
      </c>
      <c r="G43" s="101"/>
      <c r="H43" s="135">
        <f t="shared" ref="H43" si="15">+G43*F43</f>
        <v>0</v>
      </c>
    </row>
    <row r="44" spans="1:8" ht="30" customHeight="1" thickBot="1" x14ac:dyDescent="0.25">
      <c r="A44" s="251"/>
      <c r="B44" s="50" t="s">
        <v>23</v>
      </c>
      <c r="C44" s="154"/>
      <c r="D44" s="69" t="s">
        <v>24</v>
      </c>
      <c r="E44" s="172" t="s">
        <v>2</v>
      </c>
      <c r="F44" s="173">
        <v>2.95</v>
      </c>
      <c r="G44" s="81"/>
      <c r="H44" s="82">
        <f>+G44*F44</f>
        <v>0</v>
      </c>
    </row>
    <row r="45" spans="1:8" ht="30" customHeight="1" thickTop="1" thickBot="1" x14ac:dyDescent="0.25">
      <c r="A45" s="247" t="s">
        <v>118</v>
      </c>
      <c r="B45" s="169" t="s">
        <v>115</v>
      </c>
      <c r="C45" s="170"/>
      <c r="D45" s="171"/>
      <c r="E45" s="102" t="s">
        <v>3</v>
      </c>
      <c r="F45" s="97">
        <v>2.5</v>
      </c>
      <c r="G45" s="98"/>
      <c r="H45" s="99">
        <f t="shared" ref="H45:H47" si="16">+G45*F45</f>
        <v>0</v>
      </c>
    </row>
    <row r="46" spans="1:8" ht="30" hidden="1" customHeight="1" x14ac:dyDescent="0.2">
      <c r="A46" s="248"/>
      <c r="B46" s="151"/>
      <c r="C46" s="156"/>
      <c r="D46" s="68"/>
      <c r="E46" s="152"/>
      <c r="F46" s="97"/>
      <c r="G46" s="98"/>
      <c r="H46" s="99">
        <f t="shared" si="16"/>
        <v>0</v>
      </c>
    </row>
    <row r="47" spans="1:8" ht="30" hidden="1" customHeight="1" thickBot="1" x14ac:dyDescent="0.25">
      <c r="A47" s="249"/>
      <c r="B47" s="153"/>
      <c r="C47" s="154"/>
      <c r="D47" s="69"/>
      <c r="E47" s="155"/>
      <c r="F47" s="97"/>
      <c r="G47" s="98"/>
      <c r="H47" s="99">
        <f t="shared" si="16"/>
        <v>0</v>
      </c>
    </row>
    <row r="48" spans="1:8" ht="32.25" customHeight="1" thickTop="1" thickBot="1" x14ac:dyDescent="0.25">
      <c r="A48" s="58" t="s">
        <v>25</v>
      </c>
      <c r="B48" s="59" t="s">
        <v>26</v>
      </c>
      <c r="C48" s="43"/>
      <c r="D48" s="60" t="s">
        <v>27</v>
      </c>
      <c r="E48" s="61"/>
      <c r="F48" s="61"/>
      <c r="G48" s="83">
        <f>SUM(G11:G47)</f>
        <v>0</v>
      </c>
      <c r="H48" s="84">
        <f>SUM(H11:H47)</f>
        <v>0</v>
      </c>
    </row>
    <row r="49" spans="1:11" ht="27.75" customHeight="1" x14ac:dyDescent="0.2">
      <c r="A49" s="62" t="s">
        <v>28</v>
      </c>
      <c r="B49" s="54"/>
      <c r="C49" s="54"/>
      <c r="D49" s="54"/>
      <c r="E49" s="54"/>
      <c r="F49" s="54"/>
      <c r="G49" s="54"/>
      <c r="H49" s="63"/>
    </row>
    <row r="50" spans="1:11" ht="11.25" customHeight="1" thickBot="1" x14ac:dyDescent="0.25">
      <c r="A50" s="64"/>
      <c r="B50" s="65"/>
      <c r="C50" s="65"/>
      <c r="D50" s="65"/>
      <c r="E50" s="65"/>
      <c r="F50" s="65"/>
      <c r="G50" s="65"/>
      <c r="H50" s="66"/>
    </row>
    <row r="51" spans="1:11" ht="30.75" customHeight="1" thickTop="1" x14ac:dyDescent="0.2">
      <c r="A51" s="226"/>
      <c r="B51" s="226"/>
      <c r="C51" s="226"/>
      <c r="D51" s="226"/>
      <c r="E51" s="226"/>
      <c r="F51" s="226"/>
      <c r="G51" s="226"/>
      <c r="H51" s="226"/>
    </row>
    <row r="53" spans="1:11" x14ac:dyDescent="0.2">
      <c r="K53" s="2" t="s">
        <v>1</v>
      </c>
    </row>
    <row r="57" spans="1:11" ht="14.25" customHeight="1" x14ac:dyDescent="0.2"/>
  </sheetData>
  <mergeCells count="16">
    <mergeCell ref="A51:H51"/>
    <mergeCell ref="D8:H8"/>
    <mergeCell ref="E2:H2"/>
    <mergeCell ref="E3:H3"/>
    <mergeCell ref="E4:H4"/>
    <mergeCell ref="E5:H5"/>
    <mergeCell ref="E6:H6"/>
    <mergeCell ref="A7:H7"/>
    <mergeCell ref="A10:B10"/>
    <mergeCell ref="A11:A18"/>
    <mergeCell ref="A9:H9"/>
    <mergeCell ref="A8:C8"/>
    <mergeCell ref="A33:A41"/>
    <mergeCell ref="A22:A32"/>
    <mergeCell ref="A45:A47"/>
    <mergeCell ref="A42:A44"/>
  </mergeCells>
  <printOptions horizontalCentered="1"/>
  <pageMargins left="0.23622047244094491" right="0.23622047244094491" top="0.39370078740157483" bottom="0.74803149606299213" header="0" footer="0.31496062992125984"/>
  <pageSetup paperSize="9" scale="51" orientation="portrait" r:id="rId1"/>
  <headerFooter alignWithMargins="0">
    <oddFooter xml:space="preserve">&amp;C&amp;"Book Antiqua,Normal"&amp;8SAS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57"/>
  <sheetViews>
    <sheetView workbookViewId="0">
      <selection activeCell="E10" sqref="E10:F10"/>
    </sheetView>
  </sheetViews>
  <sheetFormatPr baseColWidth="10" defaultRowHeight="16.5" x14ac:dyDescent="0.2"/>
  <cols>
    <col min="1" max="1" width="15.5703125" style="5" customWidth="1"/>
    <col min="2" max="2" width="53" style="5" customWidth="1"/>
    <col min="3" max="3" width="14.7109375" style="5" customWidth="1"/>
    <col min="4" max="4" width="9.7109375" style="5" bestFit="1" customWidth="1"/>
    <col min="5" max="5" width="4.140625" style="5" bestFit="1" customWidth="1"/>
    <col min="6" max="6" width="9.5703125" style="5" customWidth="1"/>
    <col min="7" max="7" width="4.140625" style="5" bestFit="1" customWidth="1"/>
    <col min="8" max="8" width="9.5703125" style="5" customWidth="1"/>
    <col min="9" max="9" width="4.140625" style="5" bestFit="1" customWidth="1"/>
    <col min="10" max="10" width="9.5703125" style="5" customWidth="1"/>
    <col min="11" max="11" width="4.140625" style="5" bestFit="1" customWidth="1"/>
    <col min="12" max="12" width="9.5703125" style="5" customWidth="1"/>
    <col min="13" max="13" width="4.140625" style="5" bestFit="1" customWidth="1"/>
    <col min="14" max="14" width="9.5703125" style="5" customWidth="1"/>
    <col min="15" max="15" width="4.140625" style="5" bestFit="1" customWidth="1"/>
    <col min="16" max="16" width="9.5703125" style="5" customWidth="1"/>
    <col min="17" max="17" width="4.140625" style="5" bestFit="1" customWidth="1"/>
    <col min="18" max="18" width="9.5703125" style="5" customWidth="1"/>
    <col min="19" max="19" width="4.140625" style="5" bestFit="1" customWidth="1"/>
    <col min="20" max="20" width="9.5703125" style="5" customWidth="1"/>
    <col min="21" max="21" width="4.140625" style="5" bestFit="1" customWidth="1"/>
    <col min="22" max="22" width="9.5703125" style="5" customWidth="1"/>
    <col min="23" max="23" width="4.140625" style="5" bestFit="1" customWidth="1"/>
    <col min="24" max="24" width="9.5703125" style="5" customWidth="1"/>
    <col min="25" max="25" width="5.140625" style="5" customWidth="1"/>
    <col min="26" max="26" width="9.5703125" style="5" customWidth="1"/>
    <col min="27" max="16384" width="11.42578125" style="5"/>
  </cols>
  <sheetData>
    <row r="1" spans="1:28" ht="5.25" customHeight="1" thickBot="1" x14ac:dyDescent="0.25"/>
    <row r="2" spans="1:28" ht="24.95" customHeight="1" thickTop="1" x14ac:dyDescent="0.2">
      <c r="I2" s="33"/>
      <c r="J2" s="33"/>
      <c r="K2" s="33"/>
      <c r="L2" s="33"/>
      <c r="M2" s="33"/>
      <c r="N2" s="33"/>
      <c r="O2" s="33"/>
      <c r="P2" s="33"/>
      <c r="Q2" s="33"/>
      <c r="R2" s="33"/>
      <c r="T2" s="259" t="s">
        <v>29</v>
      </c>
      <c r="U2" s="260"/>
      <c r="V2" s="260"/>
      <c r="W2" s="260"/>
      <c r="X2" s="260"/>
      <c r="Y2" s="260"/>
      <c r="Z2" s="261"/>
    </row>
    <row r="3" spans="1:28" ht="24.95" customHeight="1" x14ac:dyDescent="0.2">
      <c r="I3" s="34"/>
      <c r="J3" s="34"/>
      <c r="K3" s="34"/>
      <c r="L3" s="34"/>
      <c r="M3" s="34"/>
      <c r="N3" s="34"/>
      <c r="O3" s="35"/>
      <c r="P3" s="34"/>
      <c r="Q3" s="34"/>
      <c r="R3" s="34"/>
      <c r="T3" s="262"/>
      <c r="U3" s="263"/>
      <c r="V3" s="263"/>
      <c r="W3" s="263"/>
      <c r="X3" s="263"/>
      <c r="Y3" s="263"/>
      <c r="Z3" s="264"/>
    </row>
    <row r="4" spans="1:28" ht="24.95" customHeight="1" x14ac:dyDescent="0.2">
      <c r="I4" s="36"/>
      <c r="J4" s="36"/>
      <c r="K4" s="36"/>
      <c r="L4" s="36"/>
      <c r="M4" s="36"/>
      <c r="N4" s="32"/>
      <c r="O4" s="32"/>
      <c r="P4" s="32"/>
      <c r="Q4" s="32"/>
      <c r="R4" s="32"/>
      <c r="T4" s="270"/>
      <c r="U4" s="271"/>
      <c r="V4" s="271"/>
      <c r="W4" s="271"/>
      <c r="X4" s="271"/>
      <c r="Y4" s="271"/>
      <c r="Z4" s="272"/>
    </row>
    <row r="5" spans="1:28" ht="29.25" customHeight="1" x14ac:dyDescent="0.2">
      <c r="I5" s="36"/>
      <c r="J5" s="36"/>
      <c r="K5" s="36"/>
      <c r="L5" s="36"/>
      <c r="M5" s="36"/>
      <c r="N5" s="32"/>
      <c r="O5" s="32"/>
      <c r="P5" s="32"/>
      <c r="Q5" s="32"/>
      <c r="R5" s="32"/>
      <c r="T5" s="270"/>
      <c r="U5" s="271"/>
      <c r="V5" s="271"/>
      <c r="W5" s="271"/>
      <c r="X5" s="271"/>
      <c r="Y5" s="271"/>
      <c r="Z5" s="272"/>
    </row>
    <row r="6" spans="1:28" ht="24.95" customHeight="1" thickBot="1" x14ac:dyDescent="0.3">
      <c r="H6" s="6"/>
      <c r="T6" s="267"/>
      <c r="U6" s="268"/>
      <c r="V6" s="268"/>
      <c r="W6" s="268"/>
      <c r="X6" s="268"/>
      <c r="Y6" s="268"/>
      <c r="Z6" s="269"/>
    </row>
    <row r="7" spans="1:28" ht="23.25" customHeight="1" thickTop="1" x14ac:dyDescent="0.2">
      <c r="A7" s="255"/>
      <c r="B7" s="255"/>
      <c r="C7" s="255"/>
      <c r="D7" s="255"/>
      <c r="E7" s="255"/>
      <c r="F7" s="7"/>
      <c r="G7" s="7"/>
      <c r="H7" s="7"/>
      <c r="I7" s="8"/>
      <c r="J7" s="7"/>
      <c r="K7" s="7"/>
      <c r="L7" s="7"/>
      <c r="M7" s="9"/>
      <c r="N7" s="8"/>
      <c r="O7" s="9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8" ht="28.5" customHeight="1" thickBot="1" x14ac:dyDescent="0.25">
      <c r="A8" s="237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</row>
    <row r="9" spans="1:28" ht="26.25" customHeight="1" thickTop="1" thickBot="1" x14ac:dyDescent="0.25">
      <c r="A9" s="256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8"/>
    </row>
    <row r="10" spans="1:28" ht="27.75" customHeight="1" thickTop="1" x14ac:dyDescent="0.2">
      <c r="A10" s="278" t="s">
        <v>11</v>
      </c>
      <c r="B10" s="279"/>
      <c r="C10" s="285" t="s">
        <v>30</v>
      </c>
      <c r="D10" s="287" t="s">
        <v>31</v>
      </c>
      <c r="E10" s="282"/>
      <c r="F10" s="266"/>
      <c r="G10" s="265"/>
      <c r="H10" s="266"/>
      <c r="I10" s="265"/>
      <c r="J10" s="266"/>
      <c r="K10" s="265"/>
      <c r="L10" s="266"/>
      <c r="M10" s="265"/>
      <c r="N10" s="266"/>
      <c r="O10" s="265"/>
      <c r="P10" s="266"/>
      <c r="Q10" s="265"/>
      <c r="R10" s="266"/>
      <c r="S10" s="265"/>
      <c r="T10" s="266"/>
      <c r="U10" s="265"/>
      <c r="V10" s="266"/>
      <c r="W10" s="265"/>
      <c r="X10" s="266"/>
      <c r="Y10" s="273" t="s">
        <v>32</v>
      </c>
      <c r="Z10" s="274"/>
    </row>
    <row r="11" spans="1:28" ht="20.25" customHeight="1" thickBot="1" x14ac:dyDescent="0.25">
      <c r="A11" s="280"/>
      <c r="B11" s="281"/>
      <c r="C11" s="286"/>
      <c r="D11" s="288"/>
      <c r="E11" s="88" t="s">
        <v>33</v>
      </c>
      <c r="F11" s="89" t="s">
        <v>16</v>
      </c>
      <c r="G11" s="90" t="s">
        <v>33</v>
      </c>
      <c r="H11" s="89" t="s">
        <v>16</v>
      </c>
      <c r="I11" s="90" t="s">
        <v>33</v>
      </c>
      <c r="J11" s="89" t="s">
        <v>16</v>
      </c>
      <c r="K11" s="90" t="s">
        <v>33</v>
      </c>
      <c r="L11" s="89" t="s">
        <v>16</v>
      </c>
      <c r="M11" s="90" t="s">
        <v>33</v>
      </c>
      <c r="N11" s="89" t="s">
        <v>16</v>
      </c>
      <c r="O11" s="90" t="s">
        <v>33</v>
      </c>
      <c r="P11" s="89" t="s">
        <v>16</v>
      </c>
      <c r="Q11" s="90" t="s">
        <v>33</v>
      </c>
      <c r="R11" s="89" t="s">
        <v>16</v>
      </c>
      <c r="S11" s="90" t="s">
        <v>33</v>
      </c>
      <c r="T11" s="89" t="s">
        <v>16</v>
      </c>
      <c r="U11" s="90" t="s">
        <v>33</v>
      </c>
      <c r="V11" s="89" t="s">
        <v>16</v>
      </c>
      <c r="W11" s="90" t="s">
        <v>33</v>
      </c>
      <c r="X11" s="89" t="s">
        <v>16</v>
      </c>
      <c r="Y11" s="90" t="s">
        <v>33</v>
      </c>
      <c r="Z11" s="91" t="s">
        <v>16</v>
      </c>
    </row>
    <row r="12" spans="1:28" ht="21.95" customHeight="1" thickTop="1" x14ac:dyDescent="0.2">
      <c r="A12" s="275" t="s">
        <v>17</v>
      </c>
      <c r="B12" s="52" t="s">
        <v>18</v>
      </c>
      <c r="C12" s="39" t="s">
        <v>4</v>
      </c>
      <c r="D12" s="40">
        <v>28</v>
      </c>
      <c r="E12" s="10"/>
      <c r="F12" s="11" t="str">
        <f t="shared" ref="F12:F18" si="0">IF(E$10="","",(+E12*$D12))</f>
        <v/>
      </c>
      <c r="G12" s="12"/>
      <c r="H12" s="11" t="str">
        <f t="shared" ref="H12:H18" si="1">IF(G$10="","",(+G12*$D12))</f>
        <v/>
      </c>
      <c r="I12" s="12"/>
      <c r="J12" s="11" t="str">
        <f t="shared" ref="J12:J18" si="2">IF(I$10="","",(+I12*$D12))</f>
        <v/>
      </c>
      <c r="K12" s="13"/>
      <c r="L12" s="11" t="str">
        <f t="shared" ref="L12:L18" si="3">IF(K$10="","",(+K12*$D12))</f>
        <v/>
      </c>
      <c r="M12" s="13"/>
      <c r="N12" s="11" t="str">
        <f t="shared" ref="N12:N18" si="4">IF(M$10="","",(+M12*$D12))</f>
        <v/>
      </c>
      <c r="O12" s="13"/>
      <c r="P12" s="11" t="str">
        <f t="shared" ref="P12:P18" si="5">IF(O$10="","",(+O12*$D12))</f>
        <v/>
      </c>
      <c r="Q12" s="13"/>
      <c r="R12" s="11" t="str">
        <f t="shared" ref="R12:R18" si="6">IF(Q$10="","",(+Q12*$D12))</f>
        <v/>
      </c>
      <c r="S12" s="13"/>
      <c r="T12" s="11" t="str">
        <f t="shared" ref="T12:T18" si="7">IF(S$10="","",(+S12*$D12))</f>
        <v/>
      </c>
      <c r="U12" s="13"/>
      <c r="V12" s="11" t="str">
        <f t="shared" ref="V12:V18" si="8">IF(U$10="","",(+U12*$D12))</f>
        <v/>
      </c>
      <c r="W12" s="13"/>
      <c r="X12" s="11" t="str">
        <f t="shared" ref="X12:X18" si="9">IF(W$10="","",(+W12*$D12))</f>
        <v/>
      </c>
      <c r="Y12" s="14" t="str">
        <f t="shared" ref="Y12:Y18" si="10">IF(E$10="","",(+E12+G12+I12+K12+M12+O12+Q12+S12+U12+W12))</f>
        <v/>
      </c>
      <c r="Z12" s="15" t="str">
        <f t="shared" ref="Z12:Z32" si="11">IF(E$10="","",(+Y12*$D12))</f>
        <v/>
      </c>
      <c r="AB12" s="16"/>
    </row>
    <row r="13" spans="1:28" ht="21.95" customHeight="1" x14ac:dyDescent="0.2">
      <c r="A13" s="276"/>
      <c r="B13" s="38" t="s">
        <v>5</v>
      </c>
      <c r="C13" s="3" t="s">
        <v>4</v>
      </c>
      <c r="D13" s="41">
        <v>18</v>
      </c>
      <c r="E13" s="17"/>
      <c r="F13" s="18" t="str">
        <f t="shared" si="0"/>
        <v/>
      </c>
      <c r="G13" s="19"/>
      <c r="H13" s="18" t="str">
        <f t="shared" si="1"/>
        <v/>
      </c>
      <c r="I13" s="19"/>
      <c r="J13" s="18" t="str">
        <f t="shared" si="2"/>
        <v/>
      </c>
      <c r="K13" s="20"/>
      <c r="L13" s="18" t="str">
        <f t="shared" si="3"/>
        <v/>
      </c>
      <c r="M13" s="20"/>
      <c r="N13" s="18" t="str">
        <f t="shared" si="4"/>
        <v/>
      </c>
      <c r="O13" s="20"/>
      <c r="P13" s="18" t="str">
        <f t="shared" si="5"/>
        <v/>
      </c>
      <c r="Q13" s="20"/>
      <c r="R13" s="18" t="str">
        <f t="shared" si="6"/>
        <v/>
      </c>
      <c r="S13" s="20"/>
      <c r="T13" s="18" t="str">
        <f t="shared" si="7"/>
        <v/>
      </c>
      <c r="U13" s="20"/>
      <c r="V13" s="18" t="str">
        <f t="shared" si="8"/>
        <v/>
      </c>
      <c r="W13" s="20"/>
      <c r="X13" s="18" t="str">
        <f t="shared" si="9"/>
        <v/>
      </c>
      <c r="Y13" s="21" t="str">
        <f t="shared" si="10"/>
        <v/>
      </c>
      <c r="Z13" s="22" t="str">
        <f t="shared" si="11"/>
        <v/>
      </c>
      <c r="AB13" s="16"/>
    </row>
    <row r="14" spans="1:28" ht="21.95" customHeight="1" x14ac:dyDescent="0.2">
      <c r="A14" s="276"/>
      <c r="B14" s="38" t="s">
        <v>6</v>
      </c>
      <c r="C14" s="3" t="s">
        <v>4</v>
      </c>
      <c r="D14" s="41">
        <v>15.2</v>
      </c>
      <c r="E14" s="17"/>
      <c r="F14" s="18" t="str">
        <f t="shared" si="0"/>
        <v/>
      </c>
      <c r="G14" s="23"/>
      <c r="H14" s="24" t="str">
        <f t="shared" si="1"/>
        <v/>
      </c>
      <c r="I14" s="23"/>
      <c r="J14" s="18" t="str">
        <f t="shared" si="2"/>
        <v/>
      </c>
      <c r="K14" s="20"/>
      <c r="L14" s="18" t="str">
        <f t="shared" si="3"/>
        <v/>
      </c>
      <c r="M14" s="20"/>
      <c r="N14" s="18" t="str">
        <f t="shared" si="4"/>
        <v/>
      </c>
      <c r="O14" s="20"/>
      <c r="P14" s="18" t="str">
        <f t="shared" si="5"/>
        <v/>
      </c>
      <c r="Q14" s="20"/>
      <c r="R14" s="18" t="str">
        <f t="shared" si="6"/>
        <v/>
      </c>
      <c r="S14" s="20"/>
      <c r="T14" s="18" t="str">
        <f t="shared" si="7"/>
        <v/>
      </c>
      <c r="U14" s="20"/>
      <c r="V14" s="18" t="str">
        <f t="shared" si="8"/>
        <v/>
      </c>
      <c r="W14" s="20"/>
      <c r="X14" s="18" t="str">
        <f t="shared" si="9"/>
        <v/>
      </c>
      <c r="Y14" s="21" t="str">
        <f t="shared" si="10"/>
        <v/>
      </c>
      <c r="Z14" s="22" t="str">
        <f t="shared" si="11"/>
        <v/>
      </c>
      <c r="AB14" s="16"/>
    </row>
    <row r="15" spans="1:28" ht="21.95" customHeight="1" x14ac:dyDescent="0.2">
      <c r="A15" s="276"/>
      <c r="B15" s="38" t="s">
        <v>7</v>
      </c>
      <c r="C15" s="3" t="s">
        <v>4</v>
      </c>
      <c r="D15" s="41">
        <v>13.5</v>
      </c>
      <c r="E15" s="17"/>
      <c r="F15" s="18" t="str">
        <f t="shared" si="0"/>
        <v/>
      </c>
      <c r="G15" s="23"/>
      <c r="H15" s="18" t="str">
        <f t="shared" si="1"/>
        <v/>
      </c>
      <c r="I15" s="23"/>
      <c r="J15" s="18" t="str">
        <f t="shared" si="2"/>
        <v/>
      </c>
      <c r="K15" s="20"/>
      <c r="L15" s="18" t="str">
        <f t="shared" si="3"/>
        <v/>
      </c>
      <c r="M15" s="20"/>
      <c r="N15" s="18" t="str">
        <f t="shared" si="4"/>
        <v/>
      </c>
      <c r="O15" s="20"/>
      <c r="P15" s="18" t="str">
        <f t="shared" si="5"/>
        <v/>
      </c>
      <c r="Q15" s="20"/>
      <c r="R15" s="18" t="str">
        <f t="shared" si="6"/>
        <v/>
      </c>
      <c r="S15" s="20"/>
      <c r="T15" s="18" t="str">
        <f t="shared" si="7"/>
        <v/>
      </c>
      <c r="U15" s="20"/>
      <c r="V15" s="18" t="str">
        <f t="shared" si="8"/>
        <v/>
      </c>
      <c r="W15" s="20"/>
      <c r="X15" s="18" t="str">
        <f t="shared" si="9"/>
        <v/>
      </c>
      <c r="Y15" s="21" t="str">
        <f t="shared" si="10"/>
        <v/>
      </c>
      <c r="Z15" s="22" t="str">
        <f t="shared" si="11"/>
        <v/>
      </c>
      <c r="AB15" s="16"/>
    </row>
    <row r="16" spans="1:28" ht="21.95" customHeight="1" x14ac:dyDescent="0.2">
      <c r="A16" s="276"/>
      <c r="B16" s="38" t="s">
        <v>8</v>
      </c>
      <c r="C16" s="3" t="s">
        <v>4</v>
      </c>
      <c r="D16" s="41">
        <v>12.5</v>
      </c>
      <c r="E16" s="17"/>
      <c r="F16" s="18" t="str">
        <f t="shared" si="0"/>
        <v/>
      </c>
      <c r="G16" s="20"/>
      <c r="H16" s="18" t="str">
        <f t="shared" si="1"/>
        <v/>
      </c>
      <c r="I16" s="20"/>
      <c r="J16" s="18" t="str">
        <f t="shared" si="2"/>
        <v/>
      </c>
      <c r="K16" s="20"/>
      <c r="L16" s="18" t="str">
        <f t="shared" si="3"/>
        <v/>
      </c>
      <c r="M16" s="20"/>
      <c r="N16" s="18" t="str">
        <f t="shared" si="4"/>
        <v/>
      </c>
      <c r="O16" s="20"/>
      <c r="P16" s="18" t="str">
        <f t="shared" si="5"/>
        <v/>
      </c>
      <c r="Q16" s="20"/>
      <c r="R16" s="18" t="str">
        <f t="shared" si="6"/>
        <v/>
      </c>
      <c r="S16" s="20"/>
      <c r="T16" s="18" t="str">
        <f t="shared" si="7"/>
        <v/>
      </c>
      <c r="U16" s="20"/>
      <c r="V16" s="18" t="str">
        <f t="shared" si="8"/>
        <v/>
      </c>
      <c r="W16" s="20"/>
      <c r="X16" s="18" t="str">
        <f t="shared" si="9"/>
        <v/>
      </c>
      <c r="Y16" s="21" t="str">
        <f t="shared" si="10"/>
        <v/>
      </c>
      <c r="Z16" s="22" t="str">
        <f t="shared" si="11"/>
        <v/>
      </c>
      <c r="AB16" s="16"/>
    </row>
    <row r="17" spans="1:28" ht="21.95" customHeight="1" x14ac:dyDescent="0.2">
      <c r="A17" s="276"/>
      <c r="B17" s="38" t="s">
        <v>9</v>
      </c>
      <c r="C17" s="3" t="s">
        <v>4</v>
      </c>
      <c r="D17" s="41">
        <v>12.5</v>
      </c>
      <c r="E17" s="17"/>
      <c r="F17" s="18" t="str">
        <f t="shared" si="0"/>
        <v/>
      </c>
      <c r="G17" s="20"/>
      <c r="H17" s="18" t="str">
        <f t="shared" si="1"/>
        <v/>
      </c>
      <c r="I17" s="20"/>
      <c r="J17" s="18" t="str">
        <f t="shared" si="2"/>
        <v/>
      </c>
      <c r="K17" s="20"/>
      <c r="L17" s="18" t="str">
        <f t="shared" si="3"/>
        <v/>
      </c>
      <c r="M17" s="20"/>
      <c r="N17" s="18" t="str">
        <f t="shared" si="4"/>
        <v/>
      </c>
      <c r="O17" s="20"/>
      <c r="P17" s="18" t="str">
        <f t="shared" si="5"/>
        <v/>
      </c>
      <c r="Q17" s="20"/>
      <c r="R17" s="18" t="str">
        <f t="shared" si="6"/>
        <v/>
      </c>
      <c r="S17" s="20"/>
      <c r="T17" s="18" t="str">
        <f t="shared" si="7"/>
        <v/>
      </c>
      <c r="U17" s="20"/>
      <c r="V17" s="18" t="str">
        <f t="shared" si="8"/>
        <v/>
      </c>
      <c r="W17" s="20"/>
      <c r="X17" s="18" t="str">
        <f t="shared" si="9"/>
        <v/>
      </c>
      <c r="Y17" s="21" t="str">
        <f t="shared" si="10"/>
        <v/>
      </c>
      <c r="Z17" s="22" t="str">
        <f t="shared" si="11"/>
        <v/>
      </c>
      <c r="AB17" s="16"/>
    </row>
    <row r="18" spans="1:28" ht="21.95" customHeight="1" x14ac:dyDescent="0.2">
      <c r="A18" s="276"/>
      <c r="B18" s="92" t="s">
        <v>79</v>
      </c>
      <c r="C18" s="3" t="s">
        <v>4</v>
      </c>
      <c r="D18" s="41">
        <v>14</v>
      </c>
      <c r="E18" s="17"/>
      <c r="F18" s="18" t="str">
        <f t="shared" si="0"/>
        <v/>
      </c>
      <c r="G18" s="20"/>
      <c r="H18" s="18" t="str">
        <f t="shared" si="1"/>
        <v/>
      </c>
      <c r="I18" s="20"/>
      <c r="J18" s="18" t="str">
        <f t="shared" si="2"/>
        <v/>
      </c>
      <c r="K18" s="20"/>
      <c r="L18" s="18" t="str">
        <f t="shared" si="3"/>
        <v/>
      </c>
      <c r="M18" s="20"/>
      <c r="N18" s="18" t="str">
        <f t="shared" si="4"/>
        <v/>
      </c>
      <c r="O18" s="20"/>
      <c r="P18" s="18" t="str">
        <f t="shared" si="5"/>
        <v/>
      </c>
      <c r="Q18" s="20"/>
      <c r="R18" s="18" t="str">
        <f t="shared" si="6"/>
        <v/>
      </c>
      <c r="S18" s="20"/>
      <c r="T18" s="18" t="str">
        <f t="shared" si="7"/>
        <v/>
      </c>
      <c r="U18" s="20"/>
      <c r="V18" s="18" t="str">
        <f t="shared" si="8"/>
        <v/>
      </c>
      <c r="W18" s="20"/>
      <c r="X18" s="18" t="str">
        <f t="shared" si="9"/>
        <v/>
      </c>
      <c r="Y18" s="21" t="str">
        <f t="shared" si="10"/>
        <v/>
      </c>
      <c r="Z18" s="22" t="str">
        <f t="shared" si="11"/>
        <v/>
      </c>
      <c r="AB18" s="16"/>
    </row>
    <row r="19" spans="1:28" ht="21.95" customHeight="1" thickBot="1" x14ac:dyDescent="0.25">
      <c r="A19" s="276"/>
      <c r="B19" s="92" t="s">
        <v>66</v>
      </c>
      <c r="C19" s="120" t="s">
        <v>4</v>
      </c>
      <c r="D19" s="121">
        <v>14</v>
      </c>
      <c r="E19" s="25"/>
      <c r="F19" s="26" t="str">
        <f t="shared" ref="F19:F22" si="12">IF(E$10="","",(+E19*$D19))</f>
        <v/>
      </c>
      <c r="G19" s="27"/>
      <c r="H19" s="26" t="str">
        <f t="shared" ref="H19:H22" si="13">IF(G$10="","",(+G19*$D19))</f>
        <v/>
      </c>
      <c r="I19" s="27"/>
      <c r="J19" s="26" t="str">
        <f t="shared" ref="J19:J22" si="14">IF(I$10="","",(+I19*$D19))</f>
        <v/>
      </c>
      <c r="K19" s="27"/>
      <c r="L19" s="26" t="str">
        <f t="shared" ref="L19:L22" si="15">IF(K$10="","",(+K19*$D19))</f>
        <v/>
      </c>
      <c r="M19" s="27"/>
      <c r="N19" s="26" t="str">
        <f t="shared" ref="N19:N22" si="16">IF(M$10="","",(+M19*$D19))</f>
        <v/>
      </c>
      <c r="O19" s="27"/>
      <c r="P19" s="26" t="str">
        <f t="shared" ref="P19:P22" si="17">IF(O$10="","",(+O19*$D19))</f>
        <v/>
      </c>
      <c r="Q19" s="27"/>
      <c r="R19" s="26" t="str">
        <f t="shared" ref="R19:R22" si="18">IF(Q$10="","",(+Q19*$D19))</f>
        <v/>
      </c>
      <c r="S19" s="27"/>
      <c r="T19" s="26" t="str">
        <f t="shared" ref="T19:T22" si="19">IF(S$10="","",(+S19*$D19))</f>
        <v/>
      </c>
      <c r="U19" s="27"/>
      <c r="V19" s="26" t="str">
        <f t="shared" ref="V19:V22" si="20">IF(U$10="","",(+U19*$D19))</f>
        <v/>
      </c>
      <c r="W19" s="27"/>
      <c r="X19" s="26" t="str">
        <f t="shared" ref="X19:X22" si="21">IF(W$10="","",(+W19*$D19))</f>
        <v/>
      </c>
      <c r="Y19" s="28" t="str">
        <f t="shared" ref="Y19:Y22" si="22">IF(E$10="","",(+E19+G19+I19+K19+M19+O19+Q19+S19+U19+W19))</f>
        <v/>
      </c>
      <c r="Z19" s="122" t="str">
        <f t="shared" ref="Z19:Z22" si="23">IF(E$10="","",(+Y19*$D19))</f>
        <v/>
      </c>
      <c r="AB19" s="16"/>
    </row>
    <row r="20" spans="1:28" ht="21.95" customHeight="1" thickTop="1" x14ac:dyDescent="0.2">
      <c r="A20" s="225"/>
      <c r="B20" s="217" t="s">
        <v>108</v>
      </c>
      <c r="C20" s="290" t="s">
        <v>114</v>
      </c>
      <c r="D20" s="218">
        <v>19.5</v>
      </c>
      <c r="E20" s="219"/>
      <c r="F20" s="220" t="str">
        <f t="shared" si="12"/>
        <v/>
      </c>
      <c r="G20" s="221"/>
      <c r="H20" s="220" t="str">
        <f t="shared" si="13"/>
        <v/>
      </c>
      <c r="I20" s="221"/>
      <c r="J20" s="220" t="str">
        <f t="shared" si="14"/>
        <v/>
      </c>
      <c r="K20" s="221"/>
      <c r="L20" s="220" t="str">
        <f t="shared" si="15"/>
        <v/>
      </c>
      <c r="M20" s="221"/>
      <c r="N20" s="220" t="str">
        <f t="shared" si="16"/>
        <v/>
      </c>
      <c r="O20" s="221"/>
      <c r="P20" s="220" t="str">
        <f t="shared" si="17"/>
        <v/>
      </c>
      <c r="Q20" s="221"/>
      <c r="R20" s="220" t="str">
        <f t="shared" si="18"/>
        <v/>
      </c>
      <c r="S20" s="221"/>
      <c r="T20" s="220" t="str">
        <f t="shared" si="19"/>
        <v/>
      </c>
      <c r="U20" s="221"/>
      <c r="V20" s="220" t="str">
        <f t="shared" si="20"/>
        <v/>
      </c>
      <c r="W20" s="221"/>
      <c r="X20" s="220" t="str">
        <f t="shared" si="21"/>
        <v/>
      </c>
      <c r="Y20" s="222" t="str">
        <f t="shared" si="22"/>
        <v/>
      </c>
      <c r="Z20" s="223" t="str">
        <f t="shared" si="23"/>
        <v/>
      </c>
      <c r="AB20" s="16"/>
    </row>
    <row r="21" spans="1:28" ht="21.95" customHeight="1" x14ac:dyDescent="0.2">
      <c r="A21" s="225"/>
      <c r="B21" s="224" t="s">
        <v>109</v>
      </c>
      <c r="C21" s="3" t="s">
        <v>114</v>
      </c>
      <c r="D21" s="41">
        <v>16</v>
      </c>
      <c r="E21" s="105"/>
      <c r="F21" s="106" t="str">
        <f t="shared" si="12"/>
        <v/>
      </c>
      <c r="G21" s="107"/>
      <c r="H21" s="106" t="str">
        <f t="shared" si="13"/>
        <v/>
      </c>
      <c r="I21" s="107"/>
      <c r="J21" s="106" t="str">
        <f t="shared" si="14"/>
        <v/>
      </c>
      <c r="K21" s="107"/>
      <c r="L21" s="106" t="str">
        <f t="shared" si="15"/>
        <v/>
      </c>
      <c r="M21" s="107"/>
      <c r="N21" s="106" t="str">
        <f t="shared" si="16"/>
        <v/>
      </c>
      <c r="O21" s="107"/>
      <c r="P21" s="106" t="str">
        <f t="shared" si="17"/>
        <v/>
      </c>
      <c r="Q21" s="107"/>
      <c r="R21" s="106" t="str">
        <f t="shared" si="18"/>
        <v/>
      </c>
      <c r="S21" s="107"/>
      <c r="T21" s="106" t="str">
        <f t="shared" si="19"/>
        <v/>
      </c>
      <c r="U21" s="107"/>
      <c r="V21" s="106" t="str">
        <f t="shared" si="20"/>
        <v/>
      </c>
      <c r="W21" s="107"/>
      <c r="X21" s="106" t="str">
        <f t="shared" si="21"/>
        <v/>
      </c>
      <c r="Y21" s="108" t="str">
        <f t="shared" si="22"/>
        <v/>
      </c>
      <c r="Z21" s="109" t="str">
        <f t="shared" si="23"/>
        <v/>
      </c>
      <c r="AB21" s="16"/>
    </row>
    <row r="22" spans="1:28" ht="21.95" customHeight="1" thickBot="1" x14ac:dyDescent="0.25">
      <c r="A22" s="225"/>
      <c r="B22" s="224" t="s">
        <v>110</v>
      </c>
      <c r="C22" s="3" t="s">
        <v>114</v>
      </c>
      <c r="D22" s="41">
        <v>16</v>
      </c>
      <c r="E22" s="105"/>
      <c r="F22" s="106" t="str">
        <f t="shared" si="12"/>
        <v/>
      </c>
      <c r="G22" s="107"/>
      <c r="H22" s="106" t="str">
        <f t="shared" si="13"/>
        <v/>
      </c>
      <c r="I22" s="107"/>
      <c r="J22" s="106" t="str">
        <f t="shared" si="14"/>
        <v/>
      </c>
      <c r="K22" s="107"/>
      <c r="L22" s="106" t="str">
        <f t="shared" si="15"/>
        <v/>
      </c>
      <c r="M22" s="107"/>
      <c r="N22" s="106" t="str">
        <f t="shared" si="16"/>
        <v/>
      </c>
      <c r="O22" s="107"/>
      <c r="P22" s="106" t="str">
        <f t="shared" si="17"/>
        <v/>
      </c>
      <c r="Q22" s="107"/>
      <c r="R22" s="106" t="str">
        <f t="shared" si="18"/>
        <v/>
      </c>
      <c r="S22" s="107"/>
      <c r="T22" s="106" t="str">
        <f t="shared" si="19"/>
        <v/>
      </c>
      <c r="U22" s="107"/>
      <c r="V22" s="106" t="str">
        <f t="shared" si="20"/>
        <v/>
      </c>
      <c r="W22" s="107"/>
      <c r="X22" s="106" t="str">
        <f t="shared" si="21"/>
        <v/>
      </c>
      <c r="Y22" s="108" t="str">
        <f t="shared" si="22"/>
        <v/>
      </c>
      <c r="Z22" s="109" t="str">
        <f t="shared" si="23"/>
        <v/>
      </c>
      <c r="AB22" s="16"/>
    </row>
    <row r="23" spans="1:28" ht="21.95" customHeight="1" thickTop="1" x14ac:dyDescent="0.2">
      <c r="A23" s="275" t="s">
        <v>40</v>
      </c>
      <c r="B23" s="52" t="s">
        <v>98</v>
      </c>
      <c r="C23" s="93" t="s">
        <v>92</v>
      </c>
      <c r="D23" s="175">
        <v>9</v>
      </c>
      <c r="E23" s="10"/>
      <c r="F23" s="11" t="str">
        <f t="shared" ref="F23" si="24">IF(E$10="","",(+E23*$D23))</f>
        <v/>
      </c>
      <c r="G23" s="13"/>
      <c r="H23" s="11" t="str">
        <f t="shared" ref="H23" si="25">IF(G$10="","",(+G23*$D23))</f>
        <v/>
      </c>
      <c r="I23" s="13"/>
      <c r="J23" s="11" t="str">
        <f t="shared" ref="J23" si="26">IF(I$10="","",(+I23*$D23))</f>
        <v/>
      </c>
      <c r="K23" s="13"/>
      <c r="L23" s="11" t="str">
        <f t="shared" ref="L23" si="27">IF(K$10="","",(+K23*$D23))</f>
        <v/>
      </c>
      <c r="M23" s="13"/>
      <c r="N23" s="11" t="str">
        <f t="shared" ref="N23" si="28">IF(M$10="","",(+M23*$D23))</f>
        <v/>
      </c>
      <c r="O23" s="13"/>
      <c r="P23" s="11" t="str">
        <f t="shared" ref="P23" si="29">IF(O$10="","",(+O23*$D23))</f>
        <v/>
      </c>
      <c r="Q23" s="13"/>
      <c r="R23" s="11" t="str">
        <f t="shared" ref="R23" si="30">IF(Q$10="","",(+Q23*$D23))</f>
        <v/>
      </c>
      <c r="S23" s="13"/>
      <c r="T23" s="11" t="str">
        <f t="shared" ref="T23" si="31">IF(S$10="","",(+S23*$D23))</f>
        <v/>
      </c>
      <c r="U23" s="13"/>
      <c r="V23" s="11" t="str">
        <f t="shared" ref="V23" si="32">IF(U$10="","",(+U23*$D23))</f>
        <v/>
      </c>
      <c r="W23" s="13"/>
      <c r="X23" s="11" t="str">
        <f t="shared" ref="X23" si="33">IF(W$10="","",(+W23*$D23))</f>
        <v/>
      </c>
      <c r="Y23" s="14" t="str">
        <f t="shared" ref="Y23" si="34">IF(E$10="","",(+E23+G23+I23+K23+M23+O23+Q23+S23+U23+W23))</f>
        <v/>
      </c>
      <c r="Z23" s="15" t="str">
        <f t="shared" ref="Z23" si="35">IF(E$10="","",(+Y23*$D23))</f>
        <v/>
      </c>
      <c r="AB23" s="16"/>
    </row>
    <row r="24" spans="1:28" ht="21.95" customHeight="1" x14ac:dyDescent="0.2">
      <c r="A24" s="276"/>
      <c r="B24" s="142" t="s">
        <v>80</v>
      </c>
      <c r="C24" s="148" t="s">
        <v>52</v>
      </c>
      <c r="D24" s="188">
        <v>14.5</v>
      </c>
      <c r="E24" s="207"/>
      <c r="F24" s="208" t="str">
        <f t="shared" ref="F24" si="36">IF(E$10="","",(+E24*$D24))</f>
        <v/>
      </c>
      <c r="G24" s="23"/>
      <c r="H24" s="208" t="str">
        <f t="shared" ref="H24" si="37">IF(G$10="","",(+G24*$D24))</f>
        <v/>
      </c>
      <c r="I24" s="23"/>
      <c r="J24" s="208" t="str">
        <f t="shared" ref="J24" si="38">IF(I$10="","",(+I24*$D24))</f>
        <v/>
      </c>
      <c r="K24" s="23"/>
      <c r="L24" s="208" t="str">
        <f t="shared" ref="L24" si="39">IF(K$10="","",(+K24*$D24))</f>
        <v/>
      </c>
      <c r="M24" s="23"/>
      <c r="N24" s="208" t="str">
        <f t="shared" ref="N24" si="40">IF(M$10="","",(+M24*$D24))</f>
        <v/>
      </c>
      <c r="O24" s="23"/>
      <c r="P24" s="208" t="str">
        <f t="shared" ref="P24" si="41">IF(O$10="","",(+O24*$D24))</f>
        <v/>
      </c>
      <c r="Q24" s="23"/>
      <c r="R24" s="208" t="str">
        <f t="shared" ref="R24" si="42">IF(Q$10="","",(+Q24*$D24))</f>
        <v/>
      </c>
      <c r="S24" s="23"/>
      <c r="T24" s="208" t="str">
        <f t="shared" ref="T24" si="43">IF(S$10="","",(+S24*$D24))</f>
        <v/>
      </c>
      <c r="U24" s="23"/>
      <c r="V24" s="208" t="str">
        <f t="shared" ref="V24" si="44">IF(U$10="","",(+U24*$D24))</f>
        <v/>
      </c>
      <c r="W24" s="23"/>
      <c r="X24" s="208" t="str">
        <f t="shared" ref="X24" si="45">IF(W$10="","",(+W24*$D24))</f>
        <v/>
      </c>
      <c r="Y24" s="144" t="str">
        <f t="shared" ref="Y24" si="46">IF(E$10="","",(+E24+G24+I24+K24+M24+O24+Q24+S24+U24+W24))</f>
        <v/>
      </c>
      <c r="Z24" s="209" t="str">
        <f t="shared" ref="Z24" si="47">IF(E$10="","",(+Y24*$D24))</f>
        <v/>
      </c>
      <c r="AB24" s="16"/>
    </row>
    <row r="25" spans="1:28" ht="21.95" customHeight="1" x14ac:dyDescent="0.2">
      <c r="A25" s="276"/>
      <c r="B25" s="142" t="s">
        <v>54</v>
      </c>
      <c r="C25" s="148" t="s">
        <v>43</v>
      </c>
      <c r="D25" s="188">
        <v>7.9</v>
      </c>
      <c r="E25" s="189"/>
      <c r="F25" s="190" t="str">
        <f t="shared" ref="F25" si="48">IF(E$10="","",(+E25*$D25))</f>
        <v/>
      </c>
      <c r="G25" s="191"/>
      <c r="H25" s="190" t="str">
        <f t="shared" ref="H25" si="49">IF(G$10="","",(+G25*$D25))</f>
        <v/>
      </c>
      <c r="I25" s="191"/>
      <c r="J25" s="190" t="str">
        <f t="shared" ref="J25" si="50">IF(I$10="","",(+I25*$D25))</f>
        <v/>
      </c>
      <c r="K25" s="191"/>
      <c r="L25" s="190" t="str">
        <f t="shared" ref="L25" si="51">IF(K$10="","",(+K25*$D25))</f>
        <v/>
      </c>
      <c r="M25" s="191"/>
      <c r="N25" s="190" t="str">
        <f t="shared" ref="N25" si="52">IF(M$10="","",(+M25*$D25))</f>
        <v/>
      </c>
      <c r="O25" s="191"/>
      <c r="P25" s="190" t="str">
        <f t="shared" ref="P25" si="53">IF(O$10="","",(+O25*$D25))</f>
        <v/>
      </c>
      <c r="Q25" s="191"/>
      <c r="R25" s="190" t="str">
        <f t="shared" ref="R25" si="54">IF(Q$10="","",(+Q25*$D25))</f>
        <v/>
      </c>
      <c r="S25" s="191"/>
      <c r="T25" s="190" t="str">
        <f t="shared" ref="T25" si="55">IF(S$10="","",(+S25*$D25))</f>
        <v/>
      </c>
      <c r="U25" s="191"/>
      <c r="V25" s="190" t="str">
        <f t="shared" ref="V25" si="56">IF(U$10="","",(+U25*$D25))</f>
        <v/>
      </c>
      <c r="W25" s="191"/>
      <c r="X25" s="190" t="str">
        <f t="shared" ref="X25" si="57">IF(W$10="","",(+W25*$D25))</f>
        <v/>
      </c>
      <c r="Y25" s="192" t="str">
        <f t="shared" ref="Y25" si="58">IF(E$10="","",(+E25+G25+I25+K25+M25+O25+Q25+S25+U25+W25))</f>
        <v/>
      </c>
      <c r="Z25" s="193" t="str">
        <f t="shared" ref="Z25" si="59">IF(E$10="","",(+Y25*$D25))</f>
        <v/>
      </c>
      <c r="AB25" s="16"/>
    </row>
    <row r="26" spans="1:28" ht="21.95" customHeight="1" x14ac:dyDescent="0.2">
      <c r="A26" s="276"/>
      <c r="B26" s="38" t="s">
        <v>61</v>
      </c>
      <c r="C26" s="4" t="s">
        <v>62</v>
      </c>
      <c r="D26" s="42">
        <v>12.8</v>
      </c>
      <c r="E26" s="25"/>
      <c r="F26" s="26" t="str">
        <f t="shared" ref="F26" si="60">IF(E$10="","",(+E26*$D26))</f>
        <v/>
      </c>
      <c r="G26" s="27"/>
      <c r="H26" s="26" t="str">
        <f t="shared" ref="H26" si="61">IF(G$10="","",(+G26*$D26))</f>
        <v/>
      </c>
      <c r="I26" s="27"/>
      <c r="J26" s="18" t="str">
        <f t="shared" ref="J26" si="62">IF(I$10="","",(+I26*$D26))</f>
        <v/>
      </c>
      <c r="K26" s="27"/>
      <c r="L26" s="26" t="str">
        <f t="shared" ref="L26" si="63">IF(K$10="","",(+K26*$D26))</f>
        <v/>
      </c>
      <c r="M26" s="27"/>
      <c r="N26" s="26" t="str">
        <f t="shared" ref="N26" si="64">IF(M$10="","",(+M26*$D26))</f>
        <v/>
      </c>
      <c r="O26" s="27"/>
      <c r="P26" s="18" t="str">
        <f t="shared" ref="P26" si="65">IF(O$10="","",(+O26*$D26))</f>
        <v/>
      </c>
      <c r="Q26" s="20"/>
      <c r="R26" s="18" t="str">
        <f t="shared" ref="R26" si="66">IF(Q$10="","",(+Q26*$D26))</f>
        <v/>
      </c>
      <c r="S26" s="20"/>
      <c r="T26" s="18" t="str">
        <f t="shared" ref="T26" si="67">IF(S$10="","",(+S26*$D26))</f>
        <v/>
      </c>
      <c r="U26" s="20"/>
      <c r="V26" s="18" t="str">
        <f t="shared" ref="V26" si="68">IF(U$10="","",(+U26*$D26))</f>
        <v/>
      </c>
      <c r="W26" s="20"/>
      <c r="X26" s="18" t="str">
        <f t="shared" ref="X26" si="69">IF(W$10="","",(+W26*$D26))</f>
        <v/>
      </c>
      <c r="Y26" s="28" t="str">
        <f t="shared" ref="Y26" si="70">IF(E$10="","",(+E26+G26+I26+K26+M26+O26+Q26+S26+U26+W26))</f>
        <v/>
      </c>
      <c r="Z26" s="22" t="str">
        <f t="shared" ref="Z26" si="71">IF(E$10="","",(+Y26*$D26))</f>
        <v/>
      </c>
      <c r="AB26" s="16"/>
    </row>
    <row r="27" spans="1:28" ht="21.95" customHeight="1" x14ac:dyDescent="0.2">
      <c r="A27" s="276"/>
      <c r="B27" s="38" t="s">
        <v>64</v>
      </c>
      <c r="C27" s="4" t="s">
        <v>50</v>
      </c>
      <c r="D27" s="42">
        <v>8.3000000000000007</v>
      </c>
      <c r="E27" s="25"/>
      <c r="F27" s="26" t="str">
        <f t="shared" ref="F27:F32" si="72">IF(E$10="","",(+E27*$D27))</f>
        <v/>
      </c>
      <c r="G27" s="27"/>
      <c r="H27" s="26" t="str">
        <f t="shared" ref="H27:H32" si="73">IF(G$10="","",(+G27*$D27))</f>
        <v/>
      </c>
      <c r="I27" s="27"/>
      <c r="J27" s="18" t="str">
        <f t="shared" ref="J27:J32" si="74">IF(I$10="","",(+I27*$D27))</f>
        <v/>
      </c>
      <c r="K27" s="27"/>
      <c r="L27" s="26" t="str">
        <f t="shared" ref="L27:L32" si="75">IF(K$10="","",(+K27*$D27))</f>
        <v/>
      </c>
      <c r="M27" s="27"/>
      <c r="N27" s="26" t="str">
        <f t="shared" ref="N27:N32" si="76">IF(M$10="","",(+M27*$D27))</f>
        <v/>
      </c>
      <c r="O27" s="27"/>
      <c r="P27" s="18" t="str">
        <f t="shared" ref="P27:P32" si="77">IF(O$10="","",(+O27*$D27))</f>
        <v/>
      </c>
      <c r="Q27" s="20"/>
      <c r="R27" s="18" t="str">
        <f t="shared" ref="R27:R32" si="78">IF(Q$10="","",(+Q27*$D27))</f>
        <v/>
      </c>
      <c r="S27" s="20"/>
      <c r="T27" s="18" t="str">
        <f t="shared" ref="T27:T32" si="79">IF(S$10="","",(+S27*$D27))</f>
        <v/>
      </c>
      <c r="U27" s="20"/>
      <c r="V27" s="18" t="str">
        <f t="shared" ref="V27:V32" si="80">IF(U$10="","",(+U27*$D27))</f>
        <v/>
      </c>
      <c r="W27" s="20"/>
      <c r="X27" s="18" t="str">
        <f t="shared" ref="X27:X32" si="81">IF(W$10="","",(+W27*$D27))</f>
        <v/>
      </c>
      <c r="Y27" s="28" t="str">
        <f t="shared" ref="Y27:Y32" si="82">IF(E$10="","",(+E27+G27+I27+K27+M27+O27+Q27+S27+U27+W27))</f>
        <v/>
      </c>
      <c r="Z27" s="22" t="str">
        <f t="shared" si="11"/>
        <v/>
      </c>
      <c r="AB27" s="16"/>
    </row>
    <row r="28" spans="1:28" ht="21.95" customHeight="1" x14ac:dyDescent="0.2">
      <c r="A28" s="276"/>
      <c r="B28" s="38" t="s">
        <v>88</v>
      </c>
      <c r="C28" s="4" t="s">
        <v>50</v>
      </c>
      <c r="D28" s="42">
        <v>7.9</v>
      </c>
      <c r="E28" s="25"/>
      <c r="F28" s="26" t="str">
        <f t="shared" ref="F28" si="83">IF(E$10="","",(+E28*$D28))</f>
        <v/>
      </c>
      <c r="G28" s="27"/>
      <c r="H28" s="26" t="str">
        <f t="shared" ref="H28" si="84">IF(G$10="","",(+G28*$D28))</f>
        <v/>
      </c>
      <c r="I28" s="27"/>
      <c r="J28" s="18" t="str">
        <f t="shared" ref="J28" si="85">IF(I$10="","",(+I28*$D28))</f>
        <v/>
      </c>
      <c r="K28" s="27"/>
      <c r="L28" s="26" t="str">
        <f t="shared" ref="L28" si="86">IF(K$10="","",(+K28*$D28))</f>
        <v/>
      </c>
      <c r="M28" s="27"/>
      <c r="N28" s="26" t="str">
        <f t="shared" ref="N28" si="87">IF(M$10="","",(+M28*$D28))</f>
        <v/>
      </c>
      <c r="O28" s="27"/>
      <c r="P28" s="18" t="str">
        <f t="shared" ref="P28" si="88">IF(O$10="","",(+O28*$D28))</f>
        <v/>
      </c>
      <c r="Q28" s="20"/>
      <c r="R28" s="18" t="str">
        <f t="shared" ref="R28" si="89">IF(Q$10="","",(+Q28*$D28))</f>
        <v/>
      </c>
      <c r="S28" s="20"/>
      <c r="T28" s="18" t="str">
        <f t="shared" ref="T28" si="90">IF(S$10="","",(+S28*$D28))</f>
        <v/>
      </c>
      <c r="U28" s="20"/>
      <c r="V28" s="18" t="str">
        <f t="shared" ref="V28" si="91">IF(U$10="","",(+U28*$D28))</f>
        <v/>
      </c>
      <c r="W28" s="20"/>
      <c r="X28" s="18" t="str">
        <f t="shared" ref="X28" si="92">IF(W$10="","",(+W28*$D28))</f>
        <v/>
      </c>
      <c r="Y28" s="28" t="str">
        <f t="shared" ref="Y28" si="93">IF(E$10="","",(+E28+G28+I28+K28+M28+O28+Q28+S28+U28+W28))</f>
        <v/>
      </c>
      <c r="Z28" s="22" t="str">
        <f t="shared" ref="Z28" si="94">IF(E$10="","",(+Y28*$D28))</f>
        <v/>
      </c>
      <c r="AB28" s="16"/>
    </row>
    <row r="29" spans="1:28" ht="21.95" customHeight="1" x14ac:dyDescent="0.2">
      <c r="A29" s="276"/>
      <c r="B29" s="38" t="s">
        <v>99</v>
      </c>
      <c r="C29" s="4" t="s">
        <v>50</v>
      </c>
      <c r="D29" s="42">
        <v>13.5</v>
      </c>
      <c r="E29" s="25"/>
      <c r="F29" s="26" t="str">
        <f t="shared" ref="F29" si="95">IF(E$10="","",(+E29*$D29))</f>
        <v/>
      </c>
      <c r="G29" s="27"/>
      <c r="H29" s="26" t="str">
        <f t="shared" ref="H29" si="96">IF(G$10="","",(+G29*$D29))</f>
        <v/>
      </c>
      <c r="I29" s="27"/>
      <c r="J29" s="18" t="str">
        <f t="shared" ref="J29" si="97">IF(I$10="","",(+I29*$D29))</f>
        <v/>
      </c>
      <c r="K29" s="27"/>
      <c r="L29" s="26" t="str">
        <f t="shared" ref="L29" si="98">IF(K$10="","",(+K29*$D29))</f>
        <v/>
      </c>
      <c r="M29" s="27"/>
      <c r="N29" s="26" t="str">
        <f t="shared" ref="N29" si="99">IF(M$10="","",(+M29*$D29))</f>
        <v/>
      </c>
      <c r="O29" s="27"/>
      <c r="P29" s="18" t="str">
        <f t="shared" ref="P29" si="100">IF(O$10="","",(+O29*$D29))</f>
        <v/>
      </c>
      <c r="Q29" s="20"/>
      <c r="R29" s="18" t="str">
        <f t="shared" ref="R29" si="101">IF(Q$10="","",(+Q29*$D29))</f>
        <v/>
      </c>
      <c r="S29" s="20"/>
      <c r="T29" s="18" t="str">
        <f t="shared" ref="T29" si="102">IF(S$10="","",(+S29*$D29))</f>
        <v/>
      </c>
      <c r="U29" s="20"/>
      <c r="V29" s="18" t="str">
        <f t="shared" ref="V29" si="103">IF(U$10="","",(+U29*$D29))</f>
        <v/>
      </c>
      <c r="W29" s="20"/>
      <c r="X29" s="18" t="str">
        <f t="shared" ref="X29" si="104">IF(W$10="","",(+W29*$D29))</f>
        <v/>
      </c>
      <c r="Y29" s="28" t="str">
        <f t="shared" ref="Y29" si="105">IF(E$10="","",(+E29+G29+I29+K29+M29+O29+Q29+S29+U29+W29))</f>
        <v/>
      </c>
      <c r="Z29" s="22" t="str">
        <f t="shared" ref="Z29" si="106">IF(E$10="","",(+Y29*$D29))</f>
        <v/>
      </c>
      <c r="AB29" s="16"/>
    </row>
    <row r="30" spans="1:28" ht="21.95" customHeight="1" x14ac:dyDescent="0.2">
      <c r="A30" s="276"/>
      <c r="B30" s="38" t="s">
        <v>48</v>
      </c>
      <c r="C30" s="4" t="s">
        <v>46</v>
      </c>
      <c r="D30" s="42">
        <v>8.5</v>
      </c>
      <c r="E30" s="17"/>
      <c r="F30" s="26" t="str">
        <f t="shared" ref="F30" si="107">IF(E$10="","",(+E30*$D30))</f>
        <v/>
      </c>
      <c r="G30" s="27"/>
      <c r="H30" s="26" t="str">
        <f t="shared" ref="H30" si="108">IF(G$10="","",(+G30*$D30))</f>
        <v/>
      </c>
      <c r="I30" s="27"/>
      <c r="J30" s="18" t="str">
        <f t="shared" ref="J30" si="109">IF(I$10="","",(+I30*$D30))</f>
        <v/>
      </c>
      <c r="K30" s="27"/>
      <c r="L30" s="26" t="str">
        <f t="shared" ref="L30" si="110">IF(K$10="","",(+K30*$D30))</f>
        <v/>
      </c>
      <c r="M30" s="27"/>
      <c r="N30" s="26" t="str">
        <f t="shared" ref="N30" si="111">IF(M$10="","",(+M30*$D30))</f>
        <v/>
      </c>
      <c r="O30" s="27"/>
      <c r="P30" s="18" t="str">
        <f t="shared" ref="P30" si="112">IF(O$10="","",(+O30*$D30))</f>
        <v/>
      </c>
      <c r="Q30" s="20"/>
      <c r="R30" s="18" t="str">
        <f t="shared" ref="R30" si="113">IF(Q$10="","",(+Q30*$D30))</f>
        <v/>
      </c>
      <c r="S30" s="20"/>
      <c r="T30" s="18" t="str">
        <f t="shared" ref="T30" si="114">IF(S$10="","",(+S30*$D30))</f>
        <v/>
      </c>
      <c r="U30" s="20"/>
      <c r="V30" s="18" t="str">
        <f t="shared" ref="V30" si="115">IF(U$10="","",(+U30*$D30))</f>
        <v/>
      </c>
      <c r="W30" s="20"/>
      <c r="X30" s="18" t="str">
        <f t="shared" ref="X30" si="116">IF(W$10="","",(+W30*$D30))</f>
        <v/>
      </c>
      <c r="Y30" s="28" t="str">
        <f t="shared" ref="Y30" si="117">IF(E$10="","",(+E30+G30+I30+K30+M30+O30+Q30+S30+U30+W30))</f>
        <v/>
      </c>
      <c r="Z30" s="22" t="str">
        <f t="shared" ref="Z30" si="118">IF(E$10="","",(+Y30*$D30))</f>
        <v/>
      </c>
      <c r="AB30" s="16"/>
    </row>
    <row r="31" spans="1:28" ht="21.95" customHeight="1" x14ac:dyDescent="0.2">
      <c r="A31" s="276"/>
      <c r="B31" s="38" t="s">
        <v>36</v>
      </c>
      <c r="C31" s="4" t="s">
        <v>50</v>
      </c>
      <c r="D31" s="42">
        <v>8.4</v>
      </c>
      <c r="E31" s="17"/>
      <c r="F31" s="26" t="str">
        <f t="shared" si="72"/>
        <v/>
      </c>
      <c r="G31" s="27"/>
      <c r="H31" s="26" t="str">
        <f t="shared" si="73"/>
        <v/>
      </c>
      <c r="I31" s="27"/>
      <c r="J31" s="18" t="str">
        <f t="shared" si="74"/>
        <v/>
      </c>
      <c r="K31" s="27"/>
      <c r="L31" s="26" t="str">
        <f t="shared" si="75"/>
        <v/>
      </c>
      <c r="M31" s="27"/>
      <c r="N31" s="26" t="str">
        <f t="shared" si="76"/>
        <v/>
      </c>
      <c r="O31" s="27"/>
      <c r="P31" s="18" t="str">
        <f t="shared" si="77"/>
        <v/>
      </c>
      <c r="Q31" s="20"/>
      <c r="R31" s="18" t="str">
        <f t="shared" si="78"/>
        <v/>
      </c>
      <c r="S31" s="20"/>
      <c r="T31" s="18" t="str">
        <f t="shared" si="79"/>
        <v/>
      </c>
      <c r="U31" s="20"/>
      <c r="V31" s="18" t="str">
        <f t="shared" si="80"/>
        <v/>
      </c>
      <c r="W31" s="20"/>
      <c r="X31" s="18" t="str">
        <f t="shared" si="81"/>
        <v/>
      </c>
      <c r="Y31" s="28" t="str">
        <f t="shared" si="82"/>
        <v/>
      </c>
      <c r="Z31" s="22" t="str">
        <f t="shared" si="11"/>
        <v/>
      </c>
      <c r="AB31" s="16"/>
    </row>
    <row r="32" spans="1:28" ht="21.95" customHeight="1" x14ac:dyDescent="0.2">
      <c r="A32" s="276"/>
      <c r="B32" s="92" t="s">
        <v>57</v>
      </c>
      <c r="C32" s="4" t="s">
        <v>50</v>
      </c>
      <c r="D32" s="141">
        <v>8.6</v>
      </c>
      <c r="E32" s="25"/>
      <c r="F32" s="26" t="str">
        <f t="shared" si="72"/>
        <v/>
      </c>
      <c r="G32" s="27"/>
      <c r="H32" s="26" t="str">
        <f t="shared" si="73"/>
        <v/>
      </c>
      <c r="I32" s="27"/>
      <c r="J32" s="26" t="str">
        <f t="shared" si="74"/>
        <v/>
      </c>
      <c r="K32" s="27"/>
      <c r="L32" s="26" t="str">
        <f t="shared" si="75"/>
        <v/>
      </c>
      <c r="M32" s="27"/>
      <c r="N32" s="26" t="str">
        <f t="shared" si="76"/>
        <v/>
      </c>
      <c r="O32" s="27"/>
      <c r="P32" s="26" t="str">
        <f t="shared" si="77"/>
        <v/>
      </c>
      <c r="Q32" s="27"/>
      <c r="R32" s="26" t="str">
        <f t="shared" si="78"/>
        <v/>
      </c>
      <c r="S32" s="27"/>
      <c r="T32" s="26" t="str">
        <f t="shared" si="79"/>
        <v/>
      </c>
      <c r="U32" s="27"/>
      <c r="V32" s="26" t="str">
        <f t="shared" si="80"/>
        <v/>
      </c>
      <c r="W32" s="27"/>
      <c r="X32" s="26" t="str">
        <f t="shared" si="81"/>
        <v/>
      </c>
      <c r="Y32" s="28" t="str">
        <f t="shared" si="82"/>
        <v/>
      </c>
      <c r="Z32" s="122" t="str">
        <f t="shared" si="11"/>
        <v/>
      </c>
      <c r="AB32" s="16"/>
    </row>
    <row r="33" spans="1:28" ht="21.95" customHeight="1" thickBot="1" x14ac:dyDescent="0.25">
      <c r="A33" s="277"/>
      <c r="B33" s="123" t="s">
        <v>42</v>
      </c>
      <c r="C33" s="124" t="s">
        <v>43</v>
      </c>
      <c r="D33" s="125">
        <v>7</v>
      </c>
      <c r="E33" s="126"/>
      <c r="F33" s="127" t="str">
        <f t="shared" ref="F33" si="119">IF(E$10="","",(+E33*$D33))</f>
        <v/>
      </c>
      <c r="G33" s="128"/>
      <c r="H33" s="127" t="str">
        <f t="shared" ref="H33" si="120">IF(G$10="","",(+G33*$D33))</f>
        <v/>
      </c>
      <c r="I33" s="128"/>
      <c r="J33" s="127" t="str">
        <f t="shared" ref="J33" si="121">IF(I$10="","",(+I33*$D33))</f>
        <v/>
      </c>
      <c r="K33" s="128"/>
      <c r="L33" s="127" t="str">
        <f t="shared" ref="L33" si="122">IF(K$10="","",(+K33*$D33))</f>
        <v/>
      </c>
      <c r="M33" s="128"/>
      <c r="N33" s="127" t="str">
        <f t="shared" ref="N33" si="123">IF(M$10="","",(+M33*$D33))</f>
        <v/>
      </c>
      <c r="O33" s="128"/>
      <c r="P33" s="127" t="str">
        <f t="shared" ref="P33" si="124">IF(O$10="","",(+O33*$D33))</f>
        <v/>
      </c>
      <c r="Q33" s="128"/>
      <c r="R33" s="127" t="str">
        <f t="shared" ref="R33" si="125">IF(Q$10="","",(+Q33*$D33))</f>
        <v/>
      </c>
      <c r="S33" s="128"/>
      <c r="T33" s="127" t="str">
        <f t="shared" ref="T33" si="126">IF(S$10="","",(+S33*$D33))</f>
        <v/>
      </c>
      <c r="U33" s="128"/>
      <c r="V33" s="127" t="str">
        <f t="shared" ref="V33" si="127">IF(U$10="","",(+U33*$D33))</f>
        <v/>
      </c>
      <c r="W33" s="128"/>
      <c r="X33" s="127" t="str">
        <f t="shared" ref="X33" si="128">IF(W$10="","",(+W33*$D33))</f>
        <v/>
      </c>
      <c r="Y33" s="129" t="str">
        <f t="shared" ref="Y33" si="129">IF(E$10="","",(+E33+G33+I33+K33+M33+O33+Q33+S33+U33+W33))</f>
        <v/>
      </c>
      <c r="Z33" s="130" t="str">
        <f t="shared" ref="Z33" si="130">IF(E$10="","",(+Y33*$D33))</f>
        <v/>
      </c>
      <c r="AB33" s="16"/>
    </row>
    <row r="34" spans="1:28" ht="21.95" customHeight="1" thickTop="1" x14ac:dyDescent="0.2">
      <c r="A34" s="275" t="s">
        <v>20</v>
      </c>
      <c r="B34" s="194" t="s">
        <v>100</v>
      </c>
      <c r="C34" s="148" t="s">
        <v>43</v>
      </c>
      <c r="D34" s="143">
        <v>7</v>
      </c>
      <c r="E34" s="118"/>
      <c r="F34" s="111" t="str">
        <f t="shared" ref="F34" si="131">IF(E$10="","",(+E34*$D34))</f>
        <v/>
      </c>
      <c r="G34" s="13"/>
      <c r="H34" s="111" t="str">
        <f t="shared" ref="H34" si="132">IF(G$10="","",(+G34*$D34))</f>
        <v/>
      </c>
      <c r="I34" s="13"/>
      <c r="J34" s="111" t="str">
        <f t="shared" ref="J34" si="133">IF(I$10="","",(+I34*$D34))</f>
        <v/>
      </c>
      <c r="K34" s="13"/>
      <c r="L34" s="111" t="str">
        <f t="shared" ref="L34" si="134">IF(K$10="","",(+K34*$D34))</f>
        <v/>
      </c>
      <c r="M34" s="13"/>
      <c r="N34" s="111" t="str">
        <f t="shared" ref="N34" si="135">IF(M$10="","",(+M34*$D34))</f>
        <v/>
      </c>
      <c r="O34" s="13"/>
      <c r="P34" s="111" t="str">
        <f t="shared" ref="P34" si="136">IF(O$10="","",(+O34*$D34))</f>
        <v/>
      </c>
      <c r="Q34" s="13"/>
      <c r="R34" s="111" t="str">
        <f t="shared" ref="R34" si="137">IF(Q$10="","",(+Q34*$D34))</f>
        <v/>
      </c>
      <c r="S34" s="13"/>
      <c r="T34" s="111" t="str">
        <f t="shared" ref="T34" si="138">IF(S$10="","",(+S34*$D34))</f>
        <v/>
      </c>
      <c r="U34" s="13"/>
      <c r="V34" s="111" t="str">
        <f t="shared" ref="V34" si="139">IF(U$10="","",(+U34*$D34))</f>
        <v/>
      </c>
      <c r="W34" s="13"/>
      <c r="X34" s="111" t="str">
        <f t="shared" ref="X34" si="140">IF(W$10="","",(+W34*$D34))</f>
        <v/>
      </c>
      <c r="Y34" s="14" t="str">
        <f t="shared" ref="Y34" si="141">IF(E$10="","",(+E34+G34+I34+K34+M34+O34+Q34+S34+U34+W34))</f>
        <v/>
      </c>
      <c r="Z34" s="112" t="str">
        <f t="shared" ref="Z34" si="142">IF(E$10="","",(+Y34*$D34))</f>
        <v/>
      </c>
      <c r="AB34" s="16"/>
    </row>
    <row r="35" spans="1:28" ht="21.95" customHeight="1" x14ac:dyDescent="0.2">
      <c r="A35" s="276"/>
      <c r="B35" s="194" t="s">
        <v>87</v>
      </c>
      <c r="C35" s="4" t="s">
        <v>43</v>
      </c>
      <c r="D35" s="41">
        <v>5.5</v>
      </c>
      <c r="E35" s="145"/>
      <c r="F35" s="146" t="str">
        <f t="shared" ref="F35:F39" si="143">IF(E$10="","",(+E35*$D35))</f>
        <v/>
      </c>
      <c r="G35" s="23"/>
      <c r="H35" s="146" t="str">
        <f t="shared" ref="H35:H39" si="144">IF(G$10="","",(+G35*$D35))</f>
        <v/>
      </c>
      <c r="I35" s="23"/>
      <c r="J35" s="146" t="str">
        <f t="shared" ref="J35:J39" si="145">IF(I$10="","",(+I35*$D35))</f>
        <v/>
      </c>
      <c r="K35" s="23"/>
      <c r="L35" s="146" t="str">
        <f t="shared" ref="L35:L39" si="146">IF(K$10="","",(+K35*$D35))</f>
        <v/>
      </c>
      <c r="M35" s="23"/>
      <c r="N35" s="146" t="str">
        <f t="shared" ref="N35:N39" si="147">IF(M$10="","",(+M35*$D35))</f>
        <v/>
      </c>
      <c r="O35" s="23"/>
      <c r="P35" s="146" t="str">
        <f t="shared" ref="P35:P39" si="148">IF(O$10="","",(+O35*$D35))</f>
        <v/>
      </c>
      <c r="Q35" s="23"/>
      <c r="R35" s="146" t="str">
        <f t="shared" ref="R35:R39" si="149">IF(Q$10="","",(+Q35*$D35))</f>
        <v/>
      </c>
      <c r="S35" s="23"/>
      <c r="T35" s="146" t="str">
        <f t="shared" ref="T35:T39" si="150">IF(S$10="","",(+S35*$D35))</f>
        <v/>
      </c>
      <c r="U35" s="23"/>
      <c r="V35" s="146" t="str">
        <f t="shared" ref="V35:V39" si="151">IF(U$10="","",(+U35*$D35))</f>
        <v/>
      </c>
      <c r="W35" s="23"/>
      <c r="X35" s="146" t="str">
        <f t="shared" ref="X35:X39" si="152">IF(W$10="","",(+W35*$D35))</f>
        <v/>
      </c>
      <c r="Y35" s="144" t="str">
        <f t="shared" ref="Y35:Y39" si="153">IF(E$10="","",(+E35+G35+I35+K35+M35+O35+Q35+S35+U35+W35))</f>
        <v/>
      </c>
      <c r="Z35" s="147" t="str">
        <f t="shared" ref="Z35:Z39" si="154">IF(E$10="","",(+Y35*$D35))</f>
        <v/>
      </c>
      <c r="AB35" s="16"/>
    </row>
    <row r="36" spans="1:28" ht="21.95" customHeight="1" x14ac:dyDescent="0.2">
      <c r="A36" s="276"/>
      <c r="B36" s="224" t="s">
        <v>89</v>
      </c>
      <c r="C36" s="4" t="s">
        <v>43</v>
      </c>
      <c r="D36" s="41">
        <v>5.5</v>
      </c>
      <c r="E36" s="105"/>
      <c r="F36" s="106" t="str">
        <f t="shared" si="143"/>
        <v/>
      </c>
      <c r="G36" s="107"/>
      <c r="H36" s="106" t="str">
        <f t="shared" si="144"/>
        <v/>
      </c>
      <c r="I36" s="107"/>
      <c r="J36" s="106" t="str">
        <f t="shared" si="145"/>
        <v/>
      </c>
      <c r="K36" s="107"/>
      <c r="L36" s="106" t="str">
        <f t="shared" si="146"/>
        <v/>
      </c>
      <c r="M36" s="107"/>
      <c r="N36" s="106" t="str">
        <f t="shared" si="147"/>
        <v/>
      </c>
      <c r="O36" s="107"/>
      <c r="P36" s="106" t="str">
        <f t="shared" si="148"/>
        <v/>
      </c>
      <c r="Q36" s="107"/>
      <c r="R36" s="106" t="str">
        <f t="shared" si="149"/>
        <v/>
      </c>
      <c r="S36" s="107"/>
      <c r="T36" s="106" t="str">
        <f t="shared" si="150"/>
        <v/>
      </c>
      <c r="U36" s="107"/>
      <c r="V36" s="106" t="str">
        <f t="shared" si="151"/>
        <v/>
      </c>
      <c r="W36" s="107"/>
      <c r="X36" s="106" t="str">
        <f t="shared" si="152"/>
        <v/>
      </c>
      <c r="Y36" s="108" t="str">
        <f t="shared" si="153"/>
        <v/>
      </c>
      <c r="Z36" s="109" t="str">
        <f t="shared" si="154"/>
        <v/>
      </c>
      <c r="AB36" s="16"/>
    </row>
    <row r="37" spans="1:28" ht="21.95" customHeight="1" x14ac:dyDescent="0.2">
      <c r="A37" s="276"/>
      <c r="B37" s="194" t="s">
        <v>81</v>
      </c>
      <c r="C37" s="4" t="s">
        <v>43</v>
      </c>
      <c r="D37" s="41">
        <v>7</v>
      </c>
      <c r="E37" s="105"/>
      <c r="F37" s="106" t="str">
        <f t="shared" si="143"/>
        <v/>
      </c>
      <c r="G37" s="107"/>
      <c r="H37" s="106" t="str">
        <f t="shared" si="144"/>
        <v/>
      </c>
      <c r="I37" s="107"/>
      <c r="J37" s="106" t="str">
        <f t="shared" si="145"/>
        <v/>
      </c>
      <c r="K37" s="107"/>
      <c r="L37" s="106" t="str">
        <f t="shared" si="146"/>
        <v/>
      </c>
      <c r="M37" s="107"/>
      <c r="N37" s="106" t="str">
        <f t="shared" si="147"/>
        <v/>
      </c>
      <c r="O37" s="107"/>
      <c r="P37" s="106" t="str">
        <f t="shared" si="148"/>
        <v/>
      </c>
      <c r="Q37" s="107"/>
      <c r="R37" s="106" t="str">
        <f t="shared" si="149"/>
        <v/>
      </c>
      <c r="S37" s="107"/>
      <c r="T37" s="106" t="str">
        <f t="shared" si="150"/>
        <v/>
      </c>
      <c r="U37" s="107"/>
      <c r="V37" s="106" t="str">
        <f t="shared" si="151"/>
        <v/>
      </c>
      <c r="W37" s="107"/>
      <c r="X37" s="106" t="str">
        <f t="shared" si="152"/>
        <v/>
      </c>
      <c r="Y37" s="108" t="str">
        <f t="shared" si="153"/>
        <v/>
      </c>
      <c r="Z37" s="109" t="str">
        <f t="shared" si="154"/>
        <v/>
      </c>
      <c r="AB37" s="16"/>
    </row>
    <row r="38" spans="1:28" ht="21.95" customHeight="1" x14ac:dyDescent="0.2">
      <c r="A38" s="276"/>
      <c r="B38" s="194" t="s">
        <v>113</v>
      </c>
      <c r="C38" s="4" t="s">
        <v>43</v>
      </c>
      <c r="D38" s="41">
        <v>7</v>
      </c>
      <c r="E38" s="105"/>
      <c r="F38" s="106" t="str">
        <f t="shared" ref="F38" si="155">IF(E$10="","",(+E38*$D38))</f>
        <v/>
      </c>
      <c r="G38" s="107"/>
      <c r="H38" s="106" t="str">
        <f t="shared" ref="H38" si="156">IF(G$10="","",(+G38*$D38))</f>
        <v/>
      </c>
      <c r="I38" s="107"/>
      <c r="J38" s="106" t="str">
        <f t="shared" ref="J38" si="157">IF(I$10="","",(+I38*$D38))</f>
        <v/>
      </c>
      <c r="K38" s="107"/>
      <c r="L38" s="106" t="str">
        <f t="shared" ref="L38" si="158">IF(K$10="","",(+K38*$D38))</f>
        <v/>
      </c>
      <c r="M38" s="107"/>
      <c r="N38" s="106" t="str">
        <f t="shared" ref="N38" si="159">IF(M$10="","",(+M38*$D38))</f>
        <v/>
      </c>
      <c r="O38" s="107"/>
      <c r="P38" s="106" t="str">
        <f t="shared" ref="P38" si="160">IF(O$10="","",(+O38*$D38))</f>
        <v/>
      </c>
      <c r="Q38" s="107"/>
      <c r="R38" s="106" t="str">
        <f t="shared" ref="R38" si="161">IF(Q$10="","",(+Q38*$D38))</f>
        <v/>
      </c>
      <c r="S38" s="107"/>
      <c r="T38" s="106" t="str">
        <f t="shared" ref="T38" si="162">IF(S$10="","",(+S38*$D38))</f>
        <v/>
      </c>
      <c r="U38" s="107"/>
      <c r="V38" s="106" t="str">
        <f t="shared" ref="V38" si="163">IF(U$10="","",(+U38*$D38))</f>
        <v/>
      </c>
      <c r="W38" s="107"/>
      <c r="X38" s="106" t="str">
        <f t="shared" ref="X38" si="164">IF(W$10="","",(+W38*$D38))</f>
        <v/>
      </c>
      <c r="Y38" s="108" t="str">
        <f t="shared" ref="Y38" si="165">IF(E$10="","",(+E38+G38+I38+K38+M38+O38+Q38+S38+U38+W38))</f>
        <v/>
      </c>
      <c r="Z38" s="109" t="str">
        <f t="shared" ref="Z38" si="166">IF(E$10="","",(+Y38*$D38))</f>
        <v/>
      </c>
      <c r="AB38" s="16"/>
    </row>
    <row r="39" spans="1:28" ht="21.95" customHeight="1" x14ac:dyDescent="0.2">
      <c r="A39" s="276"/>
      <c r="B39" s="92" t="s">
        <v>49</v>
      </c>
      <c r="C39" s="140" t="s">
        <v>19</v>
      </c>
      <c r="D39" s="121">
        <v>9.1999999999999993</v>
      </c>
      <c r="E39" s="105"/>
      <c r="F39" s="106" t="str">
        <f t="shared" si="143"/>
        <v/>
      </c>
      <c r="G39" s="107"/>
      <c r="H39" s="106" t="str">
        <f t="shared" si="144"/>
        <v/>
      </c>
      <c r="I39" s="107"/>
      <c r="J39" s="106" t="str">
        <f t="shared" si="145"/>
        <v/>
      </c>
      <c r="K39" s="107"/>
      <c r="L39" s="106" t="str">
        <f t="shared" si="146"/>
        <v/>
      </c>
      <c r="M39" s="107"/>
      <c r="N39" s="106" t="str">
        <f t="shared" si="147"/>
        <v/>
      </c>
      <c r="O39" s="107"/>
      <c r="P39" s="106" t="str">
        <f t="shared" si="148"/>
        <v/>
      </c>
      <c r="Q39" s="107"/>
      <c r="R39" s="106" t="str">
        <f t="shared" si="149"/>
        <v/>
      </c>
      <c r="S39" s="107"/>
      <c r="T39" s="106" t="str">
        <f t="shared" si="150"/>
        <v/>
      </c>
      <c r="U39" s="107"/>
      <c r="V39" s="106" t="str">
        <f t="shared" si="151"/>
        <v/>
      </c>
      <c r="W39" s="107"/>
      <c r="X39" s="106" t="str">
        <f t="shared" si="152"/>
        <v/>
      </c>
      <c r="Y39" s="108" t="str">
        <f t="shared" si="153"/>
        <v/>
      </c>
      <c r="Z39" s="109" t="str">
        <f t="shared" si="154"/>
        <v/>
      </c>
      <c r="AB39" s="16"/>
    </row>
    <row r="40" spans="1:28" ht="21.95" customHeight="1" x14ac:dyDescent="0.2">
      <c r="A40" s="276"/>
      <c r="B40" s="38" t="s">
        <v>104</v>
      </c>
      <c r="C40" s="4" t="s">
        <v>34</v>
      </c>
      <c r="D40" s="41">
        <v>8.5</v>
      </c>
      <c r="E40" s="105"/>
      <c r="F40" s="106" t="str">
        <f t="shared" ref="F40" si="167">IF(E$10="","",(+E40*$D40))</f>
        <v/>
      </c>
      <c r="G40" s="107"/>
      <c r="H40" s="106" t="str">
        <f t="shared" ref="H40" si="168">IF(G$10="","",(+G40*$D40))</f>
        <v/>
      </c>
      <c r="I40" s="107"/>
      <c r="J40" s="106" t="str">
        <f t="shared" ref="J40" si="169">IF(I$10="","",(+I40*$D40))</f>
        <v/>
      </c>
      <c r="K40" s="107"/>
      <c r="L40" s="106" t="str">
        <f t="shared" ref="L40" si="170">IF(K$10="","",(+K40*$D40))</f>
        <v/>
      </c>
      <c r="M40" s="107"/>
      <c r="N40" s="106" t="str">
        <f t="shared" ref="N40" si="171">IF(M$10="","",(+M40*$D40))</f>
        <v/>
      </c>
      <c r="O40" s="107"/>
      <c r="P40" s="106" t="str">
        <f t="shared" ref="P40" si="172">IF(O$10="","",(+O40*$D40))</f>
        <v/>
      </c>
      <c r="Q40" s="107"/>
      <c r="R40" s="106" t="str">
        <f t="shared" ref="R40" si="173">IF(Q$10="","",(+Q40*$D40))</f>
        <v/>
      </c>
      <c r="S40" s="107"/>
      <c r="T40" s="106" t="str">
        <f t="shared" ref="T40" si="174">IF(S$10="","",(+S40*$D40))</f>
        <v/>
      </c>
      <c r="U40" s="107"/>
      <c r="V40" s="106" t="str">
        <f t="shared" ref="V40" si="175">IF(U$10="","",(+U40*$D40))</f>
        <v/>
      </c>
      <c r="W40" s="107"/>
      <c r="X40" s="106" t="str">
        <f t="shared" ref="X40" si="176">IF(W$10="","",(+W40*$D40))</f>
        <v/>
      </c>
      <c r="Y40" s="108" t="str">
        <f t="shared" ref="Y40" si="177">IF(E$10="","",(+E40+G40+I40+K40+M40+O40+Q40+S40+U40+W40))</f>
        <v/>
      </c>
      <c r="Z40" s="109" t="str">
        <f t="shared" ref="Z40" si="178">IF(E$10="","",(+Y40*$D40))</f>
        <v/>
      </c>
      <c r="AB40" s="16"/>
    </row>
    <row r="41" spans="1:28" ht="21.95" customHeight="1" x14ac:dyDescent="0.2">
      <c r="A41" s="276"/>
      <c r="B41" s="38" t="s">
        <v>90</v>
      </c>
      <c r="C41" s="4" t="s">
        <v>75</v>
      </c>
      <c r="D41" s="41">
        <v>5</v>
      </c>
      <c r="E41" s="105"/>
      <c r="F41" s="106" t="str">
        <f t="shared" ref="F41" si="179">IF(E$10="","",(+E41*$D41))</f>
        <v/>
      </c>
      <c r="G41" s="107"/>
      <c r="H41" s="106" t="str">
        <f t="shared" ref="H41" si="180">IF(G$10="","",(+G41*$D41))</f>
        <v/>
      </c>
      <c r="I41" s="107"/>
      <c r="J41" s="106" t="str">
        <f t="shared" ref="J41" si="181">IF(I$10="","",(+I41*$D41))</f>
        <v/>
      </c>
      <c r="K41" s="107"/>
      <c r="L41" s="106" t="str">
        <f t="shared" ref="L41" si="182">IF(K$10="","",(+K41*$D41))</f>
        <v/>
      </c>
      <c r="M41" s="107"/>
      <c r="N41" s="106" t="str">
        <f t="shared" ref="N41" si="183">IF(M$10="","",(+M41*$D41))</f>
        <v/>
      </c>
      <c r="O41" s="107"/>
      <c r="P41" s="106" t="str">
        <f t="shared" ref="P41" si="184">IF(O$10="","",(+O41*$D41))</f>
        <v/>
      </c>
      <c r="Q41" s="107"/>
      <c r="R41" s="106" t="str">
        <f t="shared" ref="R41" si="185">IF(Q$10="","",(+Q41*$D41))</f>
        <v/>
      </c>
      <c r="S41" s="107"/>
      <c r="T41" s="106" t="str">
        <f t="shared" ref="T41" si="186">IF(S$10="","",(+S41*$D41))</f>
        <v/>
      </c>
      <c r="U41" s="107"/>
      <c r="V41" s="106" t="str">
        <f t="shared" ref="V41" si="187">IF(U$10="","",(+U41*$D41))</f>
        <v/>
      </c>
      <c r="W41" s="107"/>
      <c r="X41" s="106" t="str">
        <f t="shared" ref="X41" si="188">IF(W$10="","",(+W41*$D41))</f>
        <v/>
      </c>
      <c r="Y41" s="108" t="str">
        <f t="shared" ref="Y41" si="189">IF(E$10="","",(+E41+G41+I41+K41+M41+O41+Q41+S41+U41+W41))</f>
        <v/>
      </c>
      <c r="Z41" s="109" t="str">
        <f t="shared" ref="Z41" si="190">IF(E$10="","",(+Y41*$D41))</f>
        <v/>
      </c>
      <c r="AB41" s="16"/>
    </row>
    <row r="42" spans="1:28" ht="21.95" customHeight="1" thickBot="1" x14ac:dyDescent="0.25">
      <c r="A42" s="277"/>
      <c r="B42" s="94" t="s">
        <v>101</v>
      </c>
      <c r="C42" s="113" t="s">
        <v>43</v>
      </c>
      <c r="D42" s="95">
        <v>9.5</v>
      </c>
      <c r="E42" s="119"/>
      <c r="F42" s="114" t="str">
        <f t="shared" ref="F42:F48" si="191">IF(E$10="","",(+E42*$D42))</f>
        <v/>
      </c>
      <c r="G42" s="115"/>
      <c r="H42" s="114" t="str">
        <f t="shared" ref="H42:H48" si="192">IF(G$10="","",(+G42*$D42))</f>
        <v/>
      </c>
      <c r="I42" s="115"/>
      <c r="J42" s="114" t="str">
        <f t="shared" ref="J42:J48" si="193">IF(I$10="","",(+I42*$D42))</f>
        <v/>
      </c>
      <c r="K42" s="115"/>
      <c r="L42" s="114" t="str">
        <f t="shared" ref="L42:L48" si="194">IF(K$10="","",(+K42*$D42))</f>
        <v/>
      </c>
      <c r="M42" s="115"/>
      <c r="N42" s="114" t="str">
        <f t="shared" ref="N42:N48" si="195">IF(M$10="","",(+M42*$D42))</f>
        <v/>
      </c>
      <c r="O42" s="115"/>
      <c r="P42" s="114" t="str">
        <f t="shared" ref="P42:P48" si="196">IF(O$10="","",(+O42*$D42))</f>
        <v/>
      </c>
      <c r="Q42" s="115"/>
      <c r="R42" s="114" t="str">
        <f t="shared" ref="R42:R48" si="197">IF(Q$10="","",(+Q42*$D42))</f>
        <v/>
      </c>
      <c r="S42" s="115"/>
      <c r="T42" s="114" t="str">
        <f t="shared" ref="T42:T48" si="198">IF(S$10="","",(+S42*$D42))</f>
        <v/>
      </c>
      <c r="U42" s="115"/>
      <c r="V42" s="114" t="str">
        <f t="shared" ref="V42:V48" si="199">IF(U$10="","",(+U42*$D42))</f>
        <v/>
      </c>
      <c r="W42" s="115"/>
      <c r="X42" s="114" t="str">
        <f t="shared" ref="X42:X48" si="200">IF(W$10="","",(+W42*$D42))</f>
        <v/>
      </c>
      <c r="Y42" s="116" t="str">
        <f t="shared" ref="Y42" si="201">IF(E$10="","",(+E42+G42+I42+K42+M42+O42+Q42+S42+U42+W42))</f>
        <v/>
      </c>
      <c r="Z42" s="117" t="str">
        <f t="shared" ref="Z42" si="202">IF(E$10="","",(+Y42*$D42))</f>
        <v/>
      </c>
      <c r="AB42" s="16"/>
    </row>
    <row r="43" spans="1:28" ht="21.95" hidden="1" customHeight="1" x14ac:dyDescent="0.2">
      <c r="A43" s="283" t="s">
        <v>22</v>
      </c>
      <c r="B43" s="224" t="s">
        <v>89</v>
      </c>
      <c r="C43" s="4" t="s">
        <v>43</v>
      </c>
      <c r="D43" s="41">
        <v>5.5</v>
      </c>
      <c r="E43" s="105"/>
      <c r="F43" s="106" t="str">
        <f t="shared" ref="F43" si="203">IF(E$10="","",(+E43*$D43))</f>
        <v/>
      </c>
      <c r="G43" s="107"/>
      <c r="H43" s="106" t="str">
        <f t="shared" ref="H43" si="204">IF(G$10="","",(+G43*$D43))</f>
        <v/>
      </c>
      <c r="I43" s="107"/>
      <c r="J43" s="106" t="str">
        <f t="shared" ref="J43" si="205">IF(I$10="","",(+I43*$D43))</f>
        <v/>
      </c>
      <c r="K43" s="107"/>
      <c r="L43" s="106" t="str">
        <f t="shared" ref="L43" si="206">IF(K$10="","",(+K43*$D43))</f>
        <v/>
      </c>
      <c r="M43" s="107"/>
      <c r="N43" s="106" t="str">
        <f t="shared" ref="N43" si="207">IF(M$10="","",(+M43*$D43))</f>
        <v/>
      </c>
      <c r="O43" s="107"/>
      <c r="P43" s="106" t="str">
        <f t="shared" ref="P43" si="208">IF(O$10="","",(+O43*$D43))</f>
        <v/>
      </c>
      <c r="Q43" s="107"/>
      <c r="R43" s="106" t="str">
        <f t="shared" ref="R43" si="209">IF(Q$10="","",(+Q43*$D43))</f>
        <v/>
      </c>
      <c r="S43" s="107"/>
      <c r="T43" s="106" t="str">
        <f t="shared" ref="T43" si="210">IF(S$10="","",(+S43*$D43))</f>
        <v/>
      </c>
      <c r="U43" s="107"/>
      <c r="V43" s="106" t="str">
        <f t="shared" ref="V43" si="211">IF(U$10="","",(+U43*$D43))</f>
        <v/>
      </c>
      <c r="W43" s="107"/>
      <c r="X43" s="106" t="str">
        <f t="shared" ref="X43" si="212">IF(W$10="","",(+W43*$D43))</f>
        <v/>
      </c>
      <c r="Y43" s="108" t="str">
        <f t="shared" ref="Y43" si="213">IF(E$10="","",(+E43+G43+I43+K43+M43+O43+Q43+S43+U43+W43))</f>
        <v/>
      </c>
      <c r="Z43" s="109" t="str">
        <f t="shared" ref="Z43" si="214">IF(E$10="","",(+Y43*$D43))</f>
        <v/>
      </c>
      <c r="AB43" s="16"/>
    </row>
    <row r="44" spans="1:28" ht="21.95" customHeight="1" thickTop="1" x14ac:dyDescent="0.2">
      <c r="A44" s="283"/>
      <c r="B44" s="38" t="s">
        <v>69</v>
      </c>
      <c r="C44" s="4" t="s">
        <v>50</v>
      </c>
      <c r="D44" s="42">
        <v>10.8</v>
      </c>
      <c r="E44" s="207"/>
      <c r="F44" s="208" t="str">
        <f t="shared" ref="F44" si="215">IF(E$10="","",(+E44*$D44))</f>
        <v/>
      </c>
      <c r="G44" s="23"/>
      <c r="H44" s="208" t="str">
        <f t="shared" ref="H44" si="216">IF(G$10="","",(+G44*$D44))</f>
        <v/>
      </c>
      <c r="I44" s="23"/>
      <c r="J44" s="208" t="str">
        <f t="shared" ref="J44" si="217">IF(I$10="","",(+I44*$D44))</f>
        <v/>
      </c>
      <c r="K44" s="23"/>
      <c r="L44" s="208" t="str">
        <f t="shared" ref="L44" si="218">IF(K$10="","",(+K44*$D44))</f>
        <v/>
      </c>
      <c r="M44" s="23"/>
      <c r="N44" s="208" t="str">
        <f t="shared" ref="N44" si="219">IF(M$10="","",(+M44*$D44))</f>
        <v/>
      </c>
      <c r="O44" s="23"/>
      <c r="P44" s="208" t="str">
        <f t="shared" ref="P44" si="220">IF(O$10="","",(+O44*$D44))</f>
        <v/>
      </c>
      <c r="Q44" s="23"/>
      <c r="R44" s="208" t="str">
        <f t="shared" ref="R44" si="221">IF(Q$10="","",(+Q44*$D44))</f>
        <v/>
      </c>
      <c r="S44" s="23"/>
      <c r="T44" s="208" t="str">
        <f t="shared" ref="T44" si="222">IF(S$10="","",(+S44*$D44))</f>
        <v/>
      </c>
      <c r="U44" s="23"/>
      <c r="V44" s="208" t="str">
        <f t="shared" ref="V44" si="223">IF(U$10="","",(+U44*$D44))</f>
        <v/>
      </c>
      <c r="W44" s="23"/>
      <c r="X44" s="208" t="str">
        <f t="shared" ref="X44" si="224">IF(W$10="","",(+W44*$D44))</f>
        <v/>
      </c>
      <c r="Y44" s="144" t="str">
        <f t="shared" ref="Y44" si="225">IF(E$10="","",(+E44+G44+I44+K44+M44+O44+Q44+S44+U44+W44))</f>
        <v/>
      </c>
      <c r="Z44" s="209" t="str">
        <f t="shared" ref="Z44" si="226">IF(E$10="","",(+Y44*$D44))</f>
        <v/>
      </c>
      <c r="AB44" s="16"/>
    </row>
    <row r="45" spans="1:28" ht="21.95" customHeight="1" thickBot="1" x14ac:dyDescent="0.25">
      <c r="A45" s="284"/>
      <c r="B45" s="174" t="s">
        <v>23</v>
      </c>
      <c r="C45" s="113" t="s">
        <v>24</v>
      </c>
      <c r="D45" s="95">
        <v>2.95</v>
      </c>
      <c r="E45" s="159"/>
      <c r="F45" s="160" t="str">
        <f t="shared" ref="F45" si="227">IF(E$10="","",(+E45*$D45))</f>
        <v/>
      </c>
      <c r="G45" s="161"/>
      <c r="H45" s="160" t="str">
        <f t="shared" ref="H45" si="228">IF(G$10="","",(+G45*$D45))</f>
        <v/>
      </c>
      <c r="I45" s="161"/>
      <c r="J45" s="160" t="str">
        <f t="shared" ref="J45" si="229">IF(I$10="","",(+I45*$D45))</f>
        <v/>
      </c>
      <c r="K45" s="161"/>
      <c r="L45" s="160" t="str">
        <f t="shared" ref="L45" si="230">IF(K$10="","",(+K45*$D45))</f>
        <v/>
      </c>
      <c r="M45" s="161"/>
      <c r="N45" s="160" t="str">
        <f t="shared" ref="N45" si="231">IF(M$10="","",(+M45*$D45))</f>
        <v/>
      </c>
      <c r="O45" s="161"/>
      <c r="P45" s="160" t="str">
        <f t="shared" ref="P45" si="232">IF(O$10="","",(+O45*$D45))</f>
        <v/>
      </c>
      <c r="Q45" s="161"/>
      <c r="R45" s="160" t="str">
        <f t="shared" ref="R45" si="233">IF(Q$10="","",(+Q45*$D45))</f>
        <v/>
      </c>
      <c r="S45" s="161"/>
      <c r="T45" s="160" t="str">
        <f t="shared" ref="T45" si="234">IF(S$10="","",(+S45*$D45))</f>
        <v/>
      </c>
      <c r="U45" s="161"/>
      <c r="V45" s="160" t="str">
        <f t="shared" ref="V45" si="235">IF(U$10="","",(+U45*$D45))</f>
        <v/>
      </c>
      <c r="W45" s="161"/>
      <c r="X45" s="160" t="str">
        <f t="shared" ref="X45" si="236">IF(W$10="","",(+W45*$D45))</f>
        <v/>
      </c>
      <c r="Y45" s="162" t="str">
        <f t="shared" ref="Y45" si="237">IF(E$10="","",(+E45+G45+I45+K45+M45+O45+Q45+S45+U45+W45))</f>
        <v/>
      </c>
      <c r="Z45" s="163" t="str">
        <f t="shared" ref="Z45" si="238">IF(E$10="","",(+Y45*$D45))</f>
        <v/>
      </c>
      <c r="AB45" s="16"/>
    </row>
    <row r="46" spans="1:28" ht="21.95" customHeight="1" thickTop="1" thickBot="1" x14ac:dyDescent="0.25">
      <c r="A46" s="252" t="s">
        <v>118</v>
      </c>
      <c r="B46" s="157" t="s">
        <v>115</v>
      </c>
      <c r="C46" s="93"/>
      <c r="D46" s="40">
        <v>2.5</v>
      </c>
      <c r="E46" s="10"/>
      <c r="F46" s="11" t="str">
        <f t="shared" si="191"/>
        <v/>
      </c>
      <c r="G46" s="13"/>
      <c r="H46" s="11" t="str">
        <f t="shared" si="192"/>
        <v/>
      </c>
      <c r="I46" s="13"/>
      <c r="J46" s="11" t="str">
        <f t="shared" si="193"/>
        <v/>
      </c>
      <c r="K46" s="13"/>
      <c r="L46" s="11" t="str">
        <f t="shared" si="194"/>
        <v/>
      </c>
      <c r="M46" s="13"/>
      <c r="N46" s="11" t="str">
        <f t="shared" si="195"/>
        <v/>
      </c>
      <c r="O46" s="13"/>
      <c r="P46" s="11" t="str">
        <f t="shared" si="196"/>
        <v/>
      </c>
      <c r="Q46" s="13"/>
      <c r="R46" s="11" t="str">
        <f t="shared" si="197"/>
        <v/>
      </c>
      <c r="S46" s="13"/>
      <c r="T46" s="11" t="str">
        <f t="shared" si="198"/>
        <v/>
      </c>
      <c r="U46" s="13"/>
      <c r="V46" s="11" t="str">
        <f t="shared" si="199"/>
        <v/>
      </c>
      <c r="W46" s="13"/>
      <c r="X46" s="11" t="str">
        <f t="shared" si="200"/>
        <v/>
      </c>
      <c r="Y46" s="14" t="str">
        <f t="shared" ref="Y46:Y48" si="239">IF(E$10="","",(+E46+G46+I46+K46+M46+O46+Q46+S46+U46+W46))</f>
        <v/>
      </c>
      <c r="Z46" s="15" t="str">
        <f t="shared" ref="Z46:Z48" si="240">IF(E$10="","",(+Y46*$D46))</f>
        <v/>
      </c>
      <c r="AB46" s="16"/>
    </row>
    <row r="47" spans="1:28" ht="21.95" hidden="1" customHeight="1" x14ac:dyDescent="0.2">
      <c r="A47" s="253"/>
      <c r="B47" s="164"/>
      <c r="C47" s="4"/>
      <c r="D47" s="41"/>
      <c r="E47" s="17"/>
      <c r="F47" s="18" t="str">
        <f t="shared" si="191"/>
        <v/>
      </c>
      <c r="G47" s="20"/>
      <c r="H47" s="18" t="str">
        <f t="shared" si="192"/>
        <v/>
      </c>
      <c r="I47" s="20"/>
      <c r="J47" s="18" t="str">
        <f t="shared" si="193"/>
        <v/>
      </c>
      <c r="K47" s="20"/>
      <c r="L47" s="18" t="str">
        <f t="shared" si="194"/>
        <v/>
      </c>
      <c r="M47" s="20"/>
      <c r="N47" s="18" t="str">
        <f t="shared" si="195"/>
        <v/>
      </c>
      <c r="O47" s="20"/>
      <c r="P47" s="18" t="str">
        <f t="shared" si="196"/>
        <v/>
      </c>
      <c r="Q47" s="20"/>
      <c r="R47" s="18" t="str">
        <f t="shared" si="197"/>
        <v/>
      </c>
      <c r="S47" s="20"/>
      <c r="T47" s="18" t="str">
        <f t="shared" si="198"/>
        <v/>
      </c>
      <c r="U47" s="20"/>
      <c r="V47" s="18" t="str">
        <f t="shared" si="199"/>
        <v/>
      </c>
      <c r="W47" s="20"/>
      <c r="X47" s="18" t="str">
        <f t="shared" si="200"/>
        <v/>
      </c>
      <c r="Y47" s="21" t="str">
        <f t="shared" si="239"/>
        <v/>
      </c>
      <c r="Z47" s="22" t="str">
        <f t="shared" si="240"/>
        <v/>
      </c>
      <c r="AB47" s="16"/>
    </row>
    <row r="48" spans="1:28" ht="21.95" hidden="1" customHeight="1" thickBot="1" x14ac:dyDescent="0.25">
      <c r="A48" s="254"/>
      <c r="B48" s="158"/>
      <c r="C48" s="113"/>
      <c r="D48" s="95"/>
      <c r="E48" s="159"/>
      <c r="F48" s="160" t="str">
        <f t="shared" si="191"/>
        <v/>
      </c>
      <c r="G48" s="161"/>
      <c r="H48" s="160" t="str">
        <f t="shared" si="192"/>
        <v/>
      </c>
      <c r="I48" s="161"/>
      <c r="J48" s="160" t="str">
        <f t="shared" si="193"/>
        <v/>
      </c>
      <c r="K48" s="161"/>
      <c r="L48" s="160" t="str">
        <f t="shared" si="194"/>
        <v/>
      </c>
      <c r="M48" s="161"/>
      <c r="N48" s="160" t="str">
        <f t="shared" si="195"/>
        <v/>
      </c>
      <c r="O48" s="161"/>
      <c r="P48" s="160" t="str">
        <f t="shared" si="196"/>
        <v/>
      </c>
      <c r="Q48" s="161"/>
      <c r="R48" s="160" t="str">
        <f t="shared" si="197"/>
        <v/>
      </c>
      <c r="S48" s="161"/>
      <c r="T48" s="160" t="str">
        <f t="shared" si="198"/>
        <v/>
      </c>
      <c r="U48" s="161"/>
      <c r="V48" s="160" t="str">
        <f t="shared" si="199"/>
        <v/>
      </c>
      <c r="W48" s="161"/>
      <c r="X48" s="160" t="str">
        <f t="shared" si="200"/>
        <v/>
      </c>
      <c r="Y48" s="162" t="str">
        <f t="shared" si="239"/>
        <v/>
      </c>
      <c r="Z48" s="163" t="str">
        <f t="shared" si="240"/>
        <v/>
      </c>
      <c r="AB48" s="16"/>
    </row>
    <row r="49" spans="1:26" ht="20.100000000000001" customHeight="1" thickTop="1" thickBot="1" x14ac:dyDescent="0.25">
      <c r="A49" s="45"/>
      <c r="B49" s="46"/>
      <c r="C49" s="37" t="s">
        <v>35</v>
      </c>
      <c r="D49" s="48"/>
      <c r="E49" s="47" t="str">
        <f>IF(E10="","",(SUM(E12:E48)))</f>
        <v/>
      </c>
      <c r="F49" s="44" t="str">
        <f>IF(E10="","",(SUM(F12:F48)))</f>
        <v/>
      </c>
      <c r="G49" s="29" t="str">
        <f>IF(G10="","",(SUM(G12:G48)))</f>
        <v/>
      </c>
      <c r="H49" s="44" t="str">
        <f>IF(G10="","",(SUM(H12:H48)))</f>
        <v/>
      </c>
      <c r="I49" s="29" t="str">
        <f>IF(I10="","",(SUM(I12:I48)))</f>
        <v/>
      </c>
      <c r="J49" s="44" t="str">
        <f>IF(I10="","",(SUM(J12:J48)))</f>
        <v/>
      </c>
      <c r="K49" s="29" t="str">
        <f>IF(K10="","",(SUM(K12:K48)))</f>
        <v/>
      </c>
      <c r="L49" s="44" t="str">
        <f>IF(K10="","",(SUM(L12:L48)))</f>
        <v/>
      </c>
      <c r="M49" s="29" t="str">
        <f>IF(M10="","",(SUM(M12:M48)))</f>
        <v/>
      </c>
      <c r="N49" s="44" t="str">
        <f>IF(M10="","",(SUM(N12:N48)))</f>
        <v/>
      </c>
      <c r="O49" s="29" t="str">
        <f>IF(O10="","",(SUM(O12:O48)))</f>
        <v/>
      </c>
      <c r="P49" s="44" t="str">
        <f>IF(O10="","",(SUM(P12:P48)))</f>
        <v/>
      </c>
      <c r="Q49" s="29" t="str">
        <f>IF(Q10="","",(SUM(Q12:Q48)))</f>
        <v/>
      </c>
      <c r="R49" s="44" t="str">
        <f>IF(Q10="","",(SUM(R12:R48)))</f>
        <v/>
      </c>
      <c r="S49" s="29" t="str">
        <f>IF(S10="","",(SUM(S12:S48)))</f>
        <v/>
      </c>
      <c r="T49" s="44" t="str">
        <f>IF(S10="","",(SUM(T12:T48)))</f>
        <v/>
      </c>
      <c r="U49" s="29" t="str">
        <f>IF(U10="","",(SUM(U12:U48)))</f>
        <v/>
      </c>
      <c r="V49" s="44" t="str">
        <f>IF(U10="","",(SUM(V12:V48)))</f>
        <v/>
      </c>
      <c r="W49" s="29" t="str">
        <f>IF(W10="","",(SUM(W12:W48)))</f>
        <v/>
      </c>
      <c r="X49" s="44" t="str">
        <f>IF(W10="","",(SUM(X12:X48)))</f>
        <v/>
      </c>
      <c r="Y49" s="29">
        <f>IF(Y10="","",(SUM(Y12:Y48)))</f>
        <v>0</v>
      </c>
      <c r="Z49" s="30">
        <f>IF(Y10="","",(SUM(Z12:Z48)))</f>
        <v>0</v>
      </c>
    </row>
    <row r="50" spans="1:26" ht="17.25" thickTop="1" x14ac:dyDescent="0.2"/>
    <row r="57" spans="1:26" x14ac:dyDescent="0.2">
      <c r="B57" s="31"/>
    </row>
  </sheetData>
  <mergeCells count="27">
    <mergeCell ref="A43:A45"/>
    <mergeCell ref="A12:A19"/>
    <mergeCell ref="A23:A33"/>
    <mergeCell ref="C10:C11"/>
    <mergeCell ref="D10:D11"/>
    <mergeCell ref="O10:P10"/>
    <mergeCell ref="K10:L10"/>
    <mergeCell ref="M10:N10"/>
    <mergeCell ref="I10:J10"/>
    <mergeCell ref="E10:F10"/>
    <mergeCell ref="G10:H10"/>
    <mergeCell ref="A46:A48"/>
    <mergeCell ref="A7:E7"/>
    <mergeCell ref="A8:Z8"/>
    <mergeCell ref="A9:Z9"/>
    <mergeCell ref="T2:Z2"/>
    <mergeCell ref="T3:Z3"/>
    <mergeCell ref="Q10:R10"/>
    <mergeCell ref="S10:T10"/>
    <mergeCell ref="U10:V10"/>
    <mergeCell ref="T6:Z6"/>
    <mergeCell ref="T4:Z4"/>
    <mergeCell ref="T5:Z5"/>
    <mergeCell ref="Y10:Z10"/>
    <mergeCell ref="W10:X10"/>
    <mergeCell ref="A34:A42"/>
    <mergeCell ref="A10:B11"/>
  </mergeCells>
  <printOptions horizontalCentered="1" verticalCentered="1"/>
  <pageMargins left="0" right="0" top="0" bottom="0.39370078740157483" header="0" footer="0"/>
  <pageSetup paperSize="9" scale="55" orientation="landscape" r:id="rId1"/>
  <headerFooter alignWithMargins="0">
    <oddFooter xml:space="preserve">&amp;C&amp;"Book Antiqua,Normal"&amp;9SAS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Bon de commande</vt:lpstr>
      <vt:lpstr>Récapitulatif</vt:lpstr>
      <vt:lpstr>'Bon de commande'!Zone_d_impression</vt:lpstr>
      <vt:lpstr>Récapitulatif!Zone_d_impression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Durand</dc:creator>
  <cp:lastModifiedBy>Thierry Bernet</cp:lastModifiedBy>
  <cp:lastPrinted>2019-04-10T16:14:58Z</cp:lastPrinted>
  <dcterms:created xsi:type="dcterms:W3CDTF">2017-02-01T14:59:29Z</dcterms:created>
  <dcterms:modified xsi:type="dcterms:W3CDTF">2019-04-16T14:44:52Z</dcterms:modified>
</cp:coreProperties>
</file>